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Рахунок\2024\"/>
    </mc:Choice>
  </mc:AlternateContent>
  <bookViews>
    <workbookView xWindow="0" yWindow="0" windowWidth="24000" windowHeight="9735"/>
  </bookViews>
  <sheets>
    <sheet name="Види діяльності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4" i="1" l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3" i="1"/>
  <c r="M83" i="1" s="1"/>
  <c r="L82" i="1"/>
  <c r="M82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59" i="1"/>
  <c r="M59" i="1" s="1"/>
  <c r="L58" i="1"/>
  <c r="M58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5" i="1"/>
  <c r="M35" i="1" s="1"/>
  <c r="L34" i="1"/>
  <c r="M34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3" i="1"/>
  <c r="M13" i="1" s="1"/>
  <c r="L11" i="1"/>
  <c r="M11" i="1" s="1"/>
  <c r="L14" i="1"/>
  <c r="M14" i="1" s="1"/>
  <c r="L10" i="1"/>
  <c r="M10" i="1" s="1"/>
  <c r="L33" i="1" l="1"/>
  <c r="L84" i="1" l="1"/>
  <c r="M84" i="1" s="1"/>
  <c r="L60" i="1"/>
  <c r="L36" i="1"/>
  <c r="L12" i="1"/>
  <c r="L57" i="1" l="1"/>
  <c r="M57" i="1" s="1"/>
  <c r="L105" i="1"/>
  <c r="M105" i="1" s="1"/>
  <c r="L81" i="1"/>
  <c r="M36" i="1"/>
  <c r="M60" i="1"/>
  <c r="M81" i="1" l="1"/>
  <c r="M12" i="1"/>
  <c r="M33" i="1"/>
</calcChain>
</file>

<file path=xl/sharedStrings.xml><?xml version="1.0" encoding="utf-8"?>
<sst xmlns="http://schemas.openxmlformats.org/spreadsheetml/2006/main" count="364" uniqueCount="80">
  <si>
    <t>СЕРА 1</t>
  </si>
  <si>
    <t>СЕРА 2</t>
  </si>
  <si>
    <t>СЕРА 3</t>
  </si>
  <si>
    <t>СЕРА 4</t>
  </si>
  <si>
    <t>Добувна промисловість і розроблення кар'єрів</t>
  </si>
  <si>
    <t>В</t>
  </si>
  <si>
    <t>Переробна промисловість</t>
  </si>
  <si>
    <t>С</t>
  </si>
  <si>
    <t>13-15</t>
  </si>
  <si>
    <t>виробництво гумових і пластмасових виробів</t>
  </si>
  <si>
    <t>31-32</t>
  </si>
  <si>
    <t>Постачання електроенергії, газу, пари та кондиційованого повітря</t>
  </si>
  <si>
    <t>D</t>
  </si>
  <si>
    <t>Інші</t>
  </si>
  <si>
    <t>10-12</t>
  </si>
  <si>
    <t>F-S</t>
  </si>
  <si>
    <t xml:space="preserve">(INV_EOP.3) Валове нагромадження основного капіталу в очищення </t>
  </si>
  <si>
    <t>виробництво харчових продуктів, напоїв та тютюнових виробів</t>
  </si>
  <si>
    <t>текстильне виробництво, виробництво одягу, виробництво шкіри, виробів зі шкіри та інших матеріалів</t>
  </si>
  <si>
    <t>виробництво паперу та паперових виробів</t>
  </si>
  <si>
    <t>поліграфічна діяльність, тиражування записаної інформації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</si>
  <si>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</si>
  <si>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</si>
  <si>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</si>
  <si>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</si>
  <si>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</si>
  <si>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</si>
  <si>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</si>
  <si>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</si>
  <si>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 xml:space="preserve">виробництво машин і устатковання, н.в.і.у.   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</si>
  <si>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</si>
  <si>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</si>
  <si>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меблів, виробництво іншої продукції</t>
  </si>
  <si>
    <t>ремонт і монтаж машин і устатковання</t>
  </si>
  <si>
    <t>(INV_IT.3) Валове нагромадження основного капіталу в інтегровані технології</t>
  </si>
  <si>
    <t>СЕРА                 (5+6+7+8+9)</t>
  </si>
  <si>
    <t xml:space="preserve">(P1_ANC.3) Допоміжний випуск послуг з ОНПС </t>
  </si>
  <si>
    <t>у тому числі/including</t>
  </si>
  <si>
    <t>Mining and quarrying</t>
  </si>
  <si>
    <t>Processing industry</t>
  </si>
  <si>
    <t>food, beverage production, production of tobacco products</t>
  </si>
  <si>
    <t>textile production, clothing production, manufacture of leather, leather products and other materials</t>
  </si>
  <si>
    <t>woodworking and manufacture of wood and cork products, except furniture; production of products from straw and vegetable materials for weaving</t>
  </si>
  <si>
    <t>production of paper and paper products</t>
  </si>
  <si>
    <t>printing activity, reproduction of recorded information</t>
  </si>
  <si>
    <t>production of coke and refined products</t>
  </si>
  <si>
    <t>production of chemicals and chemical products</t>
  </si>
  <si>
    <t>production of basic pharmaceutical products and pharmaceuticals</t>
  </si>
  <si>
    <t>production of rubber and plastic products</t>
  </si>
  <si>
    <t>production of other non-metallic mineral products</t>
  </si>
  <si>
    <t>metallurgical production</t>
  </si>
  <si>
    <t>manufacture of fabricated metal products, except machinery and equipment</t>
  </si>
  <si>
    <t>manufacture of computers, electronic and optical products</t>
  </si>
  <si>
    <t>production of electrical equipment</t>
  </si>
  <si>
    <t>manufacture of machinery and equipment not elsewhere classified</t>
  </si>
  <si>
    <t>manufacture of motor vehicles, trailers and semi-trailers</t>
  </si>
  <si>
    <t>production of other vehicles</t>
  </si>
  <si>
    <t>repair and installation of machines and equipment</t>
  </si>
  <si>
    <t>furniture production, production of other products</t>
  </si>
  <si>
    <t>Supply of electricity, gas, steam and air conditioning</t>
  </si>
  <si>
    <t>Other</t>
  </si>
  <si>
    <t>(P1_ANC.3) Ancillary EP output</t>
  </si>
  <si>
    <t>(млн.грн./ mln.UAH)</t>
  </si>
  <si>
    <t>секції/section</t>
  </si>
  <si>
    <t>розділу/division</t>
  </si>
  <si>
    <t>(P51G_NP.3) Gross fixed capital formation - total</t>
  </si>
  <si>
    <t>(INV_EOP.3) Gross fixed capital formation  in cleaning</t>
  </si>
  <si>
    <t>(INV_IT.3)Gross fixed capital formation in integrated technologies</t>
  </si>
  <si>
    <t xml:space="preserve">Код за КВЕД/code ISIC </t>
  </si>
  <si>
    <t>Усього/  Total</t>
  </si>
  <si>
    <t xml:space="preserve">оброблення деревини та виготовлення виробів з деревини та корка, крім меблів; виготовлення виробів із соломки та рослинних матеріалів </t>
  </si>
  <si>
    <t>‒</t>
  </si>
  <si>
    <r>
      <t xml:space="preserve"> Витрати на охорону навколишнього природного середовища неспеціалізованими виробниками послуг з охорони навколишнього природного середовища сектору нефінансових корпорацій та сектору фінансових корпорацій за видами економічної діяльності у 2022 році</t>
    </r>
    <r>
      <rPr>
        <b/>
        <sz val="4"/>
        <rFont val="Verdana"/>
        <family val="2"/>
        <charset val="204"/>
      </rPr>
      <t xml:space="preserve"> </t>
    </r>
    <r>
      <rPr>
        <b/>
        <vertAlign val="superscript"/>
        <sz val="11"/>
        <rFont val="Verdana"/>
        <family val="2"/>
        <charset val="204"/>
      </rPr>
      <t>1</t>
    </r>
  </si>
  <si>
    <r>
      <t>Еnvironmental protection expenditure for corporations: other (also covering producers of ancillary EP services) by types of economic activity in 2022</t>
    </r>
    <r>
      <rPr>
        <b/>
        <i/>
        <sz val="4"/>
        <rFont val="Verdana"/>
        <family val="2"/>
        <charset val="204"/>
      </rPr>
      <t xml:space="preserve"> </t>
    </r>
    <r>
      <rPr>
        <b/>
        <i/>
        <vertAlign val="superscript"/>
        <sz val="11"/>
        <rFont val="Verdana"/>
        <family val="2"/>
        <charset val="204"/>
      </rPr>
      <t>1</t>
    </r>
    <r>
      <rPr>
        <sz val="11"/>
        <color rgb="FFFF0000"/>
        <rFont val="Verdana"/>
        <family val="2"/>
        <charset val="204"/>
      </rPr>
      <t/>
    </r>
  </si>
  <si>
    <t>-</t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</si>
  <si>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Інформація сформована на основі фактично поданих підприємствами звітів. Дані можуть бути уточнені. /Data exclude the territories which are temporarily occupied by the russian federation and part of territories where the military actions are/were conducted. Information has been compiled on the basis of reports actually submitted by enterprises. Data may be revised. </t>
    </r>
  </si>
  <si>
    <r>
      <t>Рахунок витрат на охорону навколишнього природного середовища у 2022 році</t>
    </r>
    <r>
      <rPr>
        <b/>
        <vertAlign val="superscript"/>
        <sz val="11"/>
        <rFont val="Verdana"/>
        <family val="2"/>
        <charset val="204"/>
      </rPr>
      <t>1</t>
    </r>
  </si>
  <si>
    <r>
      <t>Еnvironmental protection expenditure account in 2022</t>
    </r>
    <r>
      <rPr>
        <b/>
        <vertAlign val="superscript"/>
        <sz val="11"/>
        <rFont val="Verdana"/>
        <family val="2"/>
        <charset val="204"/>
      </rPr>
      <t>1</t>
    </r>
  </si>
  <si>
    <r>
      <t>(P51G_NP.3) Валове нагромадження основного капіталу на ОНПС</t>
    </r>
    <r>
      <rPr>
        <b/>
        <vertAlign val="superscript"/>
        <sz val="10"/>
        <rFont val="Verdana"/>
        <family val="2"/>
        <charset val="204"/>
      </rPr>
      <t>2</t>
    </r>
    <r>
      <rPr>
        <b/>
        <sz val="10"/>
        <rFont val="Verdana"/>
        <family val="2"/>
        <charset val="204"/>
      </rPr>
      <t>, усього</t>
    </r>
  </si>
  <si>
    <r>
      <rPr>
        <vertAlign val="superscript"/>
        <sz val="9"/>
        <color theme="1"/>
        <rFont val="Calibri"/>
        <family val="2"/>
        <charset val="204"/>
        <scheme val="minor"/>
      </rPr>
      <t xml:space="preserve">  2</t>
    </r>
    <r>
      <rPr>
        <sz val="9"/>
        <color theme="1"/>
        <rFont val="Calibri"/>
        <family val="2"/>
        <charset val="204"/>
        <scheme val="minor"/>
      </rPr>
      <t xml:space="preserve"> ОНПС - охорона навколишнього природного середовища/EP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 xml:space="preserve"> - Environmental protection.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</si>
</sst>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Verdana"/>
      <family val="2"/>
      <charset val="204"/>
    </font>
    <font>
      <b/>
      <sz val="9"/>
      <name val="Verdana"/>
      <family val="2"/>
      <charset val="204"/>
    </font>
    <font>
      <b/>
      <vertAlign val="superscript"/>
      <sz val="11"/>
      <name val="Verdana"/>
      <family val="2"/>
      <charset val="204"/>
    </font>
    <font>
      <b/>
      <sz val="4"/>
      <name val="Verdana"/>
      <family val="2"/>
      <charset val="204"/>
    </font>
    <font>
      <sz val="11"/>
      <color rgb="FFFF0000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sz val="11"/>
      <name val="Arial Cyr"/>
      <charset val="204"/>
    </font>
    <font>
      <b/>
      <i/>
      <sz val="11"/>
      <name val="Verdana"/>
      <family val="2"/>
      <charset val="204"/>
    </font>
    <font>
      <b/>
      <i/>
      <sz val="4"/>
      <name val="Verdana"/>
      <family val="2"/>
      <charset val="204"/>
    </font>
    <font>
      <b/>
      <i/>
      <vertAlign val="superscript"/>
      <sz val="11"/>
      <name val="Verdana"/>
      <family val="2"/>
      <charset val="204"/>
    </font>
    <font>
      <b/>
      <i/>
      <sz val="9"/>
      <name val="Verdana"/>
      <family val="2"/>
      <charset val="204"/>
    </font>
    <font>
      <vertAlign val="superscript"/>
      <sz val="9"/>
      <color theme="1"/>
      <name val="Calibri"/>
      <family val="2"/>
      <charset val="204"/>
      <scheme val="minor"/>
    </font>
    <font>
      <b/>
      <vertAlign val="superscript"/>
      <sz val="1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4" fillId="0" borderId="0"/>
    <xf numFmtId="0" fontId="1" fillId="0" borderId="0"/>
  </cellStyleXfs>
  <cellXfs count="55">
    <xf numFmtId="0" fontId="0" fillId="0" borderId="0" xfId="0"/>
    <xf numFmtId="49" fontId="4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49" fontId="8" fillId="0" borderId="2" xfId="0" applyNumberFormat="1" applyFont="1" applyFill="1" applyBorder="1" applyAlignment="1" applyProtection="1">
      <alignment horizontal="left" wrapText="1"/>
      <protection locked="0"/>
    </xf>
    <xf numFmtId="49" fontId="8" fillId="0" borderId="2" xfId="0" applyNumberFormat="1" applyFont="1" applyFill="1" applyBorder="1" applyAlignment="1" applyProtection="1">
      <alignment horizontal="left" wrapText="1" indent="2"/>
      <protection locked="0"/>
    </xf>
    <xf numFmtId="0" fontId="8" fillId="0" borderId="2" xfId="0" applyFont="1" applyBorder="1" applyAlignment="1">
      <alignment horizontal="center"/>
    </xf>
    <xf numFmtId="49" fontId="8" fillId="2" borderId="2" xfId="0" applyNumberFormat="1" applyFont="1" applyFill="1" applyBorder="1" applyAlignment="1" applyProtection="1">
      <alignment horizontal="left" wrapText="1" indent="2"/>
      <protection locked="0"/>
    </xf>
    <xf numFmtId="0" fontId="8" fillId="2" borderId="2" xfId="0" applyFont="1" applyFill="1" applyBorder="1" applyAlignment="1">
      <alignment horizontal="center"/>
    </xf>
    <xf numFmtId="0" fontId="8" fillId="0" borderId="1" xfId="0" applyFont="1" applyBorder="1" applyAlignment="1"/>
    <xf numFmtId="0" fontId="8" fillId="0" borderId="2" xfId="0" applyFont="1" applyBorder="1" applyAlignment="1"/>
    <xf numFmtId="2" fontId="9" fillId="0" borderId="2" xfId="0" applyNumberFormat="1" applyFont="1" applyFill="1" applyBorder="1" applyAlignment="1" applyProtection="1">
      <alignment horizontal="center" vertical="center" wrapText="1"/>
    </xf>
    <xf numFmtId="2" fontId="9" fillId="0" borderId="2" xfId="0" applyNumberFormat="1" applyFont="1" applyFill="1" applyBorder="1" applyAlignment="1" applyProtection="1">
      <alignment horizontal="center" vertical="center"/>
    </xf>
    <xf numFmtId="164" fontId="9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0" fontId="10" fillId="2" borderId="0" xfId="0" applyFont="1" applyFill="1"/>
    <xf numFmtId="0" fontId="9" fillId="0" borderId="2" xfId="0" applyFont="1" applyBorder="1" applyAlignment="1">
      <alignment horizontal="left" wrapText="1"/>
    </xf>
    <xf numFmtId="164" fontId="9" fillId="0" borderId="2" xfId="0" applyNumberFormat="1" applyFont="1" applyBorder="1"/>
    <xf numFmtId="0" fontId="8" fillId="0" borderId="2" xfId="0" applyFont="1" applyBorder="1" applyAlignment="1">
      <alignment wrapText="1"/>
    </xf>
    <xf numFmtId="164" fontId="10" fillId="0" borderId="0" xfId="0" applyNumberFormat="1" applyFont="1"/>
    <xf numFmtId="49" fontId="4" fillId="2" borderId="0" xfId="0" applyNumberFormat="1" applyFont="1" applyFill="1" applyBorder="1" applyAlignment="1" applyProtection="1">
      <alignment horizontal="center" vertical="top" wrapText="1" readingOrder="1"/>
      <protection locked="0"/>
    </xf>
    <xf numFmtId="2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2" fontId="8" fillId="2" borderId="2" xfId="0" applyNumberFormat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1" xfId="0" applyFont="1" applyFill="1" applyBorder="1" applyAlignment="1"/>
    <xf numFmtId="0" fontId="8" fillId="2" borderId="2" xfId="0" applyFont="1" applyFill="1" applyBorder="1" applyAlignment="1"/>
    <xf numFmtId="164" fontId="8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NumberFormat="1" applyFont="1" applyFill="1" applyAlignment="1">
      <alignment horizontal="center" vertical="center" wrapText="1"/>
    </xf>
    <xf numFmtId="0" fontId="18" fillId="0" borderId="0" xfId="0" applyFont="1" applyAlignment="1"/>
    <xf numFmtId="0" fontId="3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/>
    <xf numFmtId="0" fontId="12" fillId="2" borderId="0" xfId="0" applyFont="1" applyFill="1" applyAlignment="1">
      <alignment horizontal="left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2" fontId="9" fillId="0" borderId="6" xfId="0" applyNumberFormat="1" applyFont="1" applyFill="1" applyBorder="1" applyAlignment="1" applyProtection="1">
      <alignment horizontal="center" vertical="center" wrapText="1"/>
    </xf>
    <xf numFmtId="2" fontId="9" fillId="0" borderId="3" xfId="0" applyNumberFormat="1" applyFont="1" applyFill="1" applyBorder="1" applyAlignment="1" applyProtection="1">
      <alignment horizontal="center" vertical="center"/>
    </xf>
    <xf numFmtId="2" fontId="9" fillId="0" borderId="4" xfId="0" applyNumberFormat="1" applyFont="1" applyFill="1" applyBorder="1" applyAlignment="1" applyProtection="1">
      <alignment horizontal="center" vertical="center"/>
    </xf>
    <xf numFmtId="2" fontId="9" fillId="0" borderId="5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8" fillId="0" borderId="7" xfId="0" applyFont="1" applyBorder="1" applyAlignment="1"/>
    <xf numFmtId="0" fontId="8" fillId="0" borderId="6" xfId="0" applyFont="1" applyBorder="1" applyAlignment="1"/>
    <xf numFmtId="0" fontId="8" fillId="0" borderId="2" xfId="0" applyFont="1" applyBorder="1" applyAlignment="1"/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ont="1" applyFill="1" applyAlignment="1">
      <alignment horizontal="left" wrapText="1"/>
    </xf>
  </cellXfs>
  <cellStyles count="4">
    <cellStyle name="Звичайни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topLeftCell="A100" zoomScale="98" zoomScaleNormal="98" workbookViewId="0">
      <selection activeCell="A113" sqref="A113"/>
    </sheetView>
  </sheetViews>
  <sheetFormatPr defaultColWidth="45" defaultRowHeight="11.25" x14ac:dyDescent="0.15"/>
  <cols>
    <col min="1" max="1" width="58.1640625" style="12" customWidth="1"/>
    <col min="2" max="2" width="10.5" style="12" customWidth="1"/>
    <col min="3" max="3" width="11.33203125" style="20" customWidth="1"/>
    <col min="4" max="4" width="12.6640625" style="12" customWidth="1"/>
    <col min="5" max="5" width="11.83203125" style="12" customWidth="1"/>
    <col min="6" max="6" width="12.1640625" style="12" customWidth="1"/>
    <col min="7" max="7" width="12.33203125" style="12" bestFit="1" customWidth="1"/>
    <col min="8" max="8" width="13.5" style="12" bestFit="1" customWidth="1"/>
    <col min="9" max="9" width="21.6640625" style="12" customWidth="1"/>
    <col min="10" max="10" width="53.5" style="12" customWidth="1"/>
    <col min="11" max="11" width="8.1640625" style="12" customWidth="1"/>
    <col min="12" max="12" width="10.5" style="12" hidden="1" customWidth="1"/>
    <col min="13" max="13" width="9.1640625" style="12" hidden="1" customWidth="1"/>
    <col min="14" max="14" width="8.1640625" style="12" hidden="1" customWidth="1"/>
    <col min="15" max="15" width="8.1640625" style="12" customWidth="1"/>
    <col min="16" max="16384" width="45" style="12"/>
  </cols>
  <sheetData>
    <row r="1" spans="1:13" ht="18.75" customHeight="1" x14ac:dyDescent="0.2">
      <c r="A1" s="34" t="s">
        <v>76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18.75" customHeight="1" x14ac:dyDescent="0.2">
      <c r="A2" s="34" t="s">
        <v>77</v>
      </c>
      <c r="B2" s="34"/>
      <c r="C2" s="34"/>
      <c r="D2" s="34"/>
      <c r="E2" s="34"/>
      <c r="F2" s="34"/>
      <c r="G2" s="34"/>
      <c r="H2" s="34"/>
      <c r="I2" s="34"/>
      <c r="J2" s="34"/>
    </row>
    <row r="3" spans="1:13" ht="10.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3" ht="42" customHeight="1" x14ac:dyDescent="0.15">
      <c r="A4" s="37" t="s">
        <v>72</v>
      </c>
      <c r="B4" s="38"/>
      <c r="C4" s="38"/>
      <c r="D4" s="38"/>
      <c r="E4" s="38"/>
      <c r="F4" s="38"/>
      <c r="G4" s="38"/>
      <c r="H4" s="38"/>
      <c r="I4" s="38"/>
      <c r="J4" s="38"/>
    </row>
    <row r="5" spans="1:13" ht="37.15" customHeight="1" x14ac:dyDescent="0.15">
      <c r="A5" s="35" t="s">
        <v>73</v>
      </c>
      <c r="B5" s="36"/>
      <c r="C5" s="36"/>
      <c r="D5" s="36"/>
      <c r="E5" s="36"/>
      <c r="F5" s="36"/>
      <c r="G5" s="36"/>
      <c r="H5" s="36"/>
      <c r="I5" s="36"/>
      <c r="J5" s="36"/>
    </row>
    <row r="6" spans="1:13" x14ac:dyDescent="0.15">
      <c r="A6" s="1"/>
      <c r="B6" s="1"/>
      <c r="C6" s="25"/>
      <c r="D6" s="1"/>
      <c r="E6" s="1"/>
      <c r="F6" s="1"/>
      <c r="G6" s="1"/>
      <c r="H6" s="1"/>
    </row>
    <row r="7" spans="1:13" x14ac:dyDescent="0.15">
      <c r="I7" s="13" t="s">
        <v>62</v>
      </c>
    </row>
    <row r="8" spans="1:13" ht="42.6" customHeight="1" x14ac:dyDescent="0.15">
      <c r="A8" s="51"/>
      <c r="B8" s="45" t="s">
        <v>68</v>
      </c>
      <c r="C8" s="46"/>
      <c r="D8" s="40" t="s">
        <v>69</v>
      </c>
      <c r="E8" s="42" t="s">
        <v>37</v>
      </c>
      <c r="F8" s="43"/>
      <c r="G8" s="43"/>
      <c r="H8" s="43"/>
      <c r="I8" s="44"/>
      <c r="J8" s="51"/>
    </row>
    <row r="9" spans="1:13" ht="46.15" customHeight="1" x14ac:dyDescent="0.15">
      <c r="A9" s="53"/>
      <c r="B9" s="15" t="s">
        <v>63</v>
      </c>
      <c r="C9" s="26" t="s">
        <v>64</v>
      </c>
      <c r="D9" s="41"/>
      <c r="E9" s="10" t="s">
        <v>0</v>
      </c>
      <c r="F9" s="10" t="s">
        <v>1</v>
      </c>
      <c r="G9" s="10" t="s">
        <v>2</v>
      </c>
      <c r="H9" s="10" t="s">
        <v>3</v>
      </c>
      <c r="I9" s="9" t="s">
        <v>35</v>
      </c>
      <c r="J9" s="52"/>
    </row>
    <row r="10" spans="1:13" ht="30.6" customHeight="1" x14ac:dyDescent="0.2">
      <c r="A10" s="16" t="s">
        <v>78</v>
      </c>
      <c r="B10" s="23"/>
      <c r="C10" s="27"/>
      <c r="D10" s="17">
        <v>5207.8</v>
      </c>
      <c r="E10" s="17">
        <v>1597.6</v>
      </c>
      <c r="F10" s="17">
        <v>124.2</v>
      </c>
      <c r="G10" s="17">
        <v>2489.1</v>
      </c>
      <c r="H10" s="17">
        <v>830.6</v>
      </c>
      <c r="I10" s="17">
        <v>166.30000000000018</v>
      </c>
      <c r="J10" s="16" t="s">
        <v>65</v>
      </c>
      <c r="L10" s="24">
        <f>E10+F10+G10+H10</f>
        <v>5041.5</v>
      </c>
      <c r="M10" s="24">
        <f t="shared" ref="M10:M41" si="0">D10-L10</f>
        <v>166.30000000000018</v>
      </c>
    </row>
    <row r="11" spans="1:13" ht="12.75" x14ac:dyDescent="0.2">
      <c r="A11" s="2" t="s">
        <v>4</v>
      </c>
      <c r="B11" s="18" t="s">
        <v>5</v>
      </c>
      <c r="C11" s="28"/>
      <c r="D11" s="19">
        <v>1939.7</v>
      </c>
      <c r="E11" s="19">
        <v>106.6</v>
      </c>
      <c r="F11" s="19">
        <v>14</v>
      </c>
      <c r="G11" s="19">
        <v>1009.83</v>
      </c>
      <c r="H11" s="19">
        <v>807.5</v>
      </c>
      <c r="I11" s="19">
        <v>1.7699999999999818</v>
      </c>
      <c r="J11" s="2" t="s">
        <v>38</v>
      </c>
      <c r="L11" s="24">
        <f t="shared" ref="L11:L42" si="1">SUM(E11:H11)</f>
        <v>1937.93</v>
      </c>
      <c r="M11" s="24">
        <f t="shared" si="0"/>
        <v>1.7699999999999818</v>
      </c>
    </row>
    <row r="12" spans="1:13" ht="12.75" x14ac:dyDescent="0.2">
      <c r="A12" s="2" t="s">
        <v>6</v>
      </c>
      <c r="B12" s="18" t="s">
        <v>7</v>
      </c>
      <c r="C12" s="28"/>
      <c r="D12" s="19">
        <v>2227.6999999999998</v>
      </c>
      <c r="E12" s="19">
        <v>753.90000000000009</v>
      </c>
      <c r="F12" s="19">
        <v>60.100000000000016</v>
      </c>
      <c r="G12" s="19">
        <v>1396.8999999999999</v>
      </c>
      <c r="H12" s="19">
        <v>3.8</v>
      </c>
      <c r="I12" s="19">
        <v>12.999999999999545</v>
      </c>
      <c r="J12" s="2" t="s">
        <v>39</v>
      </c>
      <c r="L12" s="24">
        <f t="shared" si="1"/>
        <v>2214.7000000000003</v>
      </c>
      <c r="M12" s="24">
        <f t="shared" si="0"/>
        <v>12.999999999999545</v>
      </c>
    </row>
    <row r="13" spans="1:13" ht="25.5" x14ac:dyDescent="0.2">
      <c r="A13" s="3" t="s">
        <v>17</v>
      </c>
      <c r="B13" s="47"/>
      <c r="C13" s="29" t="s">
        <v>14</v>
      </c>
      <c r="D13" s="19">
        <v>78.5</v>
      </c>
      <c r="E13" s="19">
        <v>18.3</v>
      </c>
      <c r="F13" s="19">
        <v>25.2</v>
      </c>
      <c r="G13" s="19">
        <v>32.799999999999997</v>
      </c>
      <c r="H13" s="19">
        <v>0.4</v>
      </c>
      <c r="I13" s="19">
        <v>1.7999999999999972</v>
      </c>
      <c r="J13" s="3" t="s">
        <v>40</v>
      </c>
      <c r="L13" s="24">
        <f t="shared" si="1"/>
        <v>76.7</v>
      </c>
      <c r="M13" s="24">
        <f t="shared" si="0"/>
        <v>1.7999999999999972</v>
      </c>
    </row>
    <row r="14" spans="1:13" ht="38.25" x14ac:dyDescent="0.2">
      <c r="A14" s="3" t="s">
        <v>18</v>
      </c>
      <c r="B14" s="48"/>
      <c r="C14" s="6" t="s">
        <v>8</v>
      </c>
      <c r="D14" s="19">
        <v>0.7</v>
      </c>
      <c r="E14" s="19">
        <v>0.1</v>
      </c>
      <c r="F14" s="19">
        <v>0.5</v>
      </c>
      <c r="G14" s="19">
        <v>0.1</v>
      </c>
      <c r="H14" s="32">
        <v>0</v>
      </c>
      <c r="I14" s="19">
        <v>0</v>
      </c>
      <c r="J14" s="3" t="s">
        <v>41</v>
      </c>
      <c r="L14" s="24">
        <f t="shared" si="1"/>
        <v>0.7</v>
      </c>
      <c r="M14" s="24">
        <f t="shared" si="0"/>
        <v>0</v>
      </c>
    </row>
    <row r="15" spans="1:13" ht="51" x14ac:dyDescent="0.2">
      <c r="A15" s="3" t="s">
        <v>70</v>
      </c>
      <c r="B15" s="48"/>
      <c r="C15" s="6">
        <v>16</v>
      </c>
      <c r="D15" s="19">
        <v>4.5</v>
      </c>
      <c r="E15" s="19">
        <v>0.1</v>
      </c>
      <c r="F15" s="19">
        <v>0</v>
      </c>
      <c r="G15" s="19">
        <v>0</v>
      </c>
      <c r="H15" s="19">
        <v>0.1</v>
      </c>
      <c r="I15" s="19">
        <v>4.3</v>
      </c>
      <c r="J15" s="3" t="s">
        <v>42</v>
      </c>
      <c r="L15" s="24">
        <f t="shared" si="1"/>
        <v>0.2</v>
      </c>
      <c r="M15" s="24">
        <f t="shared" si="0"/>
        <v>4.3</v>
      </c>
    </row>
    <row r="16" spans="1:13" ht="12.75" x14ac:dyDescent="0.2">
      <c r="A16" s="3" t="s">
        <v>19</v>
      </c>
      <c r="B16" s="48"/>
      <c r="C16" s="6">
        <v>17</v>
      </c>
      <c r="D16" s="19">
        <v>14.7</v>
      </c>
      <c r="E16" s="19">
        <v>8.4</v>
      </c>
      <c r="F16" s="19">
        <v>1.2</v>
      </c>
      <c r="G16" s="19">
        <v>0</v>
      </c>
      <c r="H16" s="19" t="s">
        <v>71</v>
      </c>
      <c r="I16" s="19">
        <v>5.0999999999999996</v>
      </c>
      <c r="J16" s="3" t="s">
        <v>43</v>
      </c>
      <c r="L16" s="24">
        <f t="shared" si="1"/>
        <v>9.6</v>
      </c>
      <c r="M16" s="24">
        <f t="shared" si="0"/>
        <v>5.0999999999999996</v>
      </c>
    </row>
    <row r="17" spans="1:13" ht="25.5" x14ac:dyDescent="0.2">
      <c r="A17" s="3" t="s">
        <v>20</v>
      </c>
      <c r="B17" s="48"/>
      <c r="C17" s="6">
        <v>18</v>
      </c>
      <c r="D17" s="32">
        <v>0</v>
      </c>
      <c r="E17" s="19" t="s">
        <v>71</v>
      </c>
      <c r="F17" s="19" t="s">
        <v>71</v>
      </c>
      <c r="G17" s="19" t="s">
        <v>71</v>
      </c>
      <c r="H17" s="19" t="s">
        <v>71</v>
      </c>
      <c r="I17" s="32">
        <v>0</v>
      </c>
      <c r="J17" s="3" t="s">
        <v>44</v>
      </c>
      <c r="L17" s="24">
        <f t="shared" si="1"/>
        <v>0</v>
      </c>
      <c r="M17" s="24">
        <f t="shared" si="0"/>
        <v>0</v>
      </c>
    </row>
    <row r="18" spans="1:13" ht="25.5" x14ac:dyDescent="0.2">
      <c r="A18" s="3" t="s">
        <v>21</v>
      </c>
      <c r="B18" s="48"/>
      <c r="C18" s="6">
        <v>19</v>
      </c>
      <c r="D18" s="19">
        <v>158.1</v>
      </c>
      <c r="E18" s="19">
        <v>155.19999999999999</v>
      </c>
      <c r="F18" s="19">
        <v>2.8</v>
      </c>
      <c r="G18" s="19">
        <v>0.1</v>
      </c>
      <c r="H18" s="19" t="s">
        <v>71</v>
      </c>
      <c r="I18" s="19">
        <v>0</v>
      </c>
      <c r="J18" s="3" t="s">
        <v>45</v>
      </c>
      <c r="L18" s="24">
        <f t="shared" si="1"/>
        <v>158.1</v>
      </c>
      <c r="M18" s="24">
        <f t="shared" si="0"/>
        <v>0</v>
      </c>
    </row>
    <row r="19" spans="1:13" ht="25.5" x14ac:dyDescent="0.2">
      <c r="A19" s="3" t="s">
        <v>22</v>
      </c>
      <c r="B19" s="48"/>
      <c r="C19" s="6">
        <v>20</v>
      </c>
      <c r="D19" s="19">
        <v>52.3</v>
      </c>
      <c r="E19" s="19">
        <v>26.4</v>
      </c>
      <c r="F19" s="19">
        <v>21.5</v>
      </c>
      <c r="G19" s="19">
        <v>1</v>
      </c>
      <c r="H19" s="19">
        <v>3.3</v>
      </c>
      <c r="I19" s="19">
        <v>0.10000000000000142</v>
      </c>
      <c r="J19" s="3" t="s">
        <v>46</v>
      </c>
      <c r="L19" s="24">
        <f t="shared" si="1"/>
        <v>52.199999999999996</v>
      </c>
      <c r="M19" s="24">
        <f t="shared" si="0"/>
        <v>0.10000000000000142</v>
      </c>
    </row>
    <row r="20" spans="1:13" s="20" customFormat="1" ht="25.5" x14ac:dyDescent="0.2">
      <c r="A20" s="5" t="s">
        <v>23</v>
      </c>
      <c r="B20" s="48"/>
      <c r="C20" s="6">
        <v>21</v>
      </c>
      <c r="D20" s="19">
        <v>0.4</v>
      </c>
      <c r="E20" s="19">
        <v>0.2</v>
      </c>
      <c r="F20" s="19">
        <v>0.1</v>
      </c>
      <c r="G20" s="32">
        <v>0.1</v>
      </c>
      <c r="H20" s="19" t="s">
        <v>71</v>
      </c>
      <c r="I20" s="19">
        <v>0</v>
      </c>
      <c r="J20" s="5" t="s">
        <v>47</v>
      </c>
      <c r="L20" s="24">
        <f t="shared" si="1"/>
        <v>0.4</v>
      </c>
      <c r="M20" s="24">
        <f t="shared" si="0"/>
        <v>0</v>
      </c>
    </row>
    <row r="21" spans="1:13" ht="12.75" x14ac:dyDescent="0.2">
      <c r="A21" s="3" t="s">
        <v>9</v>
      </c>
      <c r="B21" s="48"/>
      <c r="C21" s="6">
        <v>22</v>
      </c>
      <c r="D21" s="19">
        <v>2</v>
      </c>
      <c r="E21" s="19">
        <v>1.8</v>
      </c>
      <c r="F21" s="19">
        <v>0</v>
      </c>
      <c r="G21" s="19">
        <v>0.2</v>
      </c>
      <c r="H21" s="32">
        <v>0</v>
      </c>
      <c r="I21" s="19">
        <v>0</v>
      </c>
      <c r="J21" s="3" t="s">
        <v>48</v>
      </c>
      <c r="L21" s="24">
        <f t="shared" si="1"/>
        <v>2</v>
      </c>
      <c r="M21" s="24">
        <f t="shared" si="0"/>
        <v>0</v>
      </c>
    </row>
    <row r="22" spans="1:13" ht="25.5" x14ac:dyDescent="0.2">
      <c r="A22" s="3" t="s">
        <v>24</v>
      </c>
      <c r="B22" s="48"/>
      <c r="C22" s="6">
        <v>23</v>
      </c>
      <c r="D22" s="19">
        <v>51</v>
      </c>
      <c r="E22" s="19">
        <v>50.5</v>
      </c>
      <c r="F22" s="19">
        <v>0.1</v>
      </c>
      <c r="G22" s="19">
        <v>0</v>
      </c>
      <c r="H22" s="19" t="s">
        <v>71</v>
      </c>
      <c r="I22" s="19">
        <v>0.39999999999999858</v>
      </c>
      <c r="J22" s="3" t="s">
        <v>49</v>
      </c>
      <c r="L22" s="24">
        <f t="shared" si="1"/>
        <v>50.6</v>
      </c>
      <c r="M22" s="24">
        <f t="shared" si="0"/>
        <v>0.39999999999999858</v>
      </c>
    </row>
    <row r="23" spans="1:13" ht="12.75" x14ac:dyDescent="0.2">
      <c r="A23" s="3" t="s">
        <v>25</v>
      </c>
      <c r="B23" s="48"/>
      <c r="C23" s="6">
        <v>24</v>
      </c>
      <c r="D23" s="19">
        <v>1832.3</v>
      </c>
      <c r="E23" s="19">
        <v>464.7</v>
      </c>
      <c r="F23" s="19">
        <v>4.7</v>
      </c>
      <c r="G23" s="19">
        <v>1362.4</v>
      </c>
      <c r="H23" s="19">
        <v>0</v>
      </c>
      <c r="I23" s="19">
        <v>0.49999999999977263</v>
      </c>
      <c r="J23" s="3" t="s">
        <v>50</v>
      </c>
      <c r="L23" s="24">
        <f t="shared" si="1"/>
        <v>1831.8000000000002</v>
      </c>
      <c r="M23" s="24">
        <f t="shared" si="0"/>
        <v>0.49999999999977263</v>
      </c>
    </row>
    <row r="24" spans="1:13" ht="25.5" x14ac:dyDescent="0.2">
      <c r="A24" s="3" t="s">
        <v>26</v>
      </c>
      <c r="B24" s="48"/>
      <c r="C24" s="6">
        <v>25</v>
      </c>
      <c r="D24" s="19">
        <v>4</v>
      </c>
      <c r="E24" s="19">
        <v>1.4</v>
      </c>
      <c r="F24" s="19">
        <v>2.5</v>
      </c>
      <c r="G24" s="19">
        <v>0.1</v>
      </c>
      <c r="H24" s="32" t="s">
        <v>71</v>
      </c>
      <c r="I24" s="19">
        <v>0</v>
      </c>
      <c r="J24" s="3" t="s">
        <v>51</v>
      </c>
      <c r="L24" s="24">
        <f t="shared" si="1"/>
        <v>4</v>
      </c>
      <c r="M24" s="24">
        <f t="shared" si="0"/>
        <v>0</v>
      </c>
    </row>
    <row r="25" spans="1:13" ht="25.5" x14ac:dyDescent="0.2">
      <c r="A25" s="3" t="s">
        <v>27</v>
      </c>
      <c r="B25" s="48"/>
      <c r="C25" s="6">
        <v>26</v>
      </c>
      <c r="D25" s="19">
        <v>0.4</v>
      </c>
      <c r="E25" s="19">
        <v>0.1</v>
      </c>
      <c r="F25" s="19">
        <v>0.2</v>
      </c>
      <c r="G25" s="32">
        <v>0</v>
      </c>
      <c r="H25" s="32" t="s">
        <v>71</v>
      </c>
      <c r="I25" s="19">
        <v>9.9999999999999978E-2</v>
      </c>
      <c r="J25" s="3" t="s">
        <v>52</v>
      </c>
      <c r="L25" s="24">
        <f t="shared" si="1"/>
        <v>0.30000000000000004</v>
      </c>
      <c r="M25" s="24">
        <f t="shared" si="0"/>
        <v>9.9999999999999978E-2</v>
      </c>
    </row>
    <row r="26" spans="1:13" ht="12.75" x14ac:dyDescent="0.2">
      <c r="A26" s="3" t="s">
        <v>28</v>
      </c>
      <c r="B26" s="48"/>
      <c r="C26" s="6">
        <v>27</v>
      </c>
      <c r="D26" s="19">
        <v>21.5</v>
      </c>
      <c r="E26" s="19">
        <v>20.399999999999999</v>
      </c>
      <c r="F26" s="19">
        <v>1.1000000000000001</v>
      </c>
      <c r="G26" s="19">
        <v>0</v>
      </c>
      <c r="H26" s="32" t="s">
        <v>71</v>
      </c>
      <c r="I26" s="19">
        <v>0</v>
      </c>
      <c r="J26" s="3" t="s">
        <v>53</v>
      </c>
      <c r="L26" s="24">
        <f t="shared" si="1"/>
        <v>21.5</v>
      </c>
      <c r="M26" s="24">
        <f t="shared" si="0"/>
        <v>0</v>
      </c>
    </row>
    <row r="27" spans="1:13" ht="25.5" x14ac:dyDescent="0.2">
      <c r="A27" s="3" t="s">
        <v>29</v>
      </c>
      <c r="B27" s="48"/>
      <c r="C27" s="6">
        <v>28</v>
      </c>
      <c r="D27" s="19">
        <v>1.7</v>
      </c>
      <c r="E27" s="19">
        <v>1.7</v>
      </c>
      <c r="F27" s="32" t="s">
        <v>71</v>
      </c>
      <c r="G27" s="19">
        <v>0</v>
      </c>
      <c r="H27" s="32" t="s">
        <v>71</v>
      </c>
      <c r="I27" s="19">
        <v>0</v>
      </c>
      <c r="J27" s="3" t="s">
        <v>54</v>
      </c>
      <c r="L27" s="24">
        <f t="shared" si="1"/>
        <v>1.7</v>
      </c>
      <c r="M27" s="24">
        <f t="shared" si="0"/>
        <v>0</v>
      </c>
    </row>
    <row r="28" spans="1:13" ht="25.5" x14ac:dyDescent="0.2">
      <c r="A28" s="3" t="s">
        <v>30</v>
      </c>
      <c r="B28" s="48"/>
      <c r="C28" s="6">
        <v>29</v>
      </c>
      <c r="D28" s="19">
        <v>0</v>
      </c>
      <c r="E28" s="19">
        <v>0</v>
      </c>
      <c r="F28" s="32" t="s">
        <v>71</v>
      </c>
      <c r="G28" s="32" t="s">
        <v>71</v>
      </c>
      <c r="H28" s="32" t="s">
        <v>71</v>
      </c>
      <c r="I28" s="19">
        <v>0</v>
      </c>
      <c r="J28" s="3" t="s">
        <v>55</v>
      </c>
      <c r="L28" s="24">
        <f t="shared" si="1"/>
        <v>0</v>
      </c>
      <c r="M28" s="24">
        <f t="shared" si="0"/>
        <v>0</v>
      </c>
    </row>
    <row r="29" spans="1:13" ht="12.75" x14ac:dyDescent="0.2">
      <c r="A29" s="3" t="s">
        <v>31</v>
      </c>
      <c r="B29" s="48"/>
      <c r="C29" s="6">
        <v>30</v>
      </c>
      <c r="D29" s="19">
        <v>4</v>
      </c>
      <c r="E29" s="19">
        <v>3.1</v>
      </c>
      <c r="F29" s="19">
        <v>0.2</v>
      </c>
      <c r="G29" s="32" t="s">
        <v>71</v>
      </c>
      <c r="H29" s="32" t="s">
        <v>71</v>
      </c>
      <c r="I29" s="19">
        <v>0.69999999999999973</v>
      </c>
      <c r="J29" s="3" t="s">
        <v>56</v>
      </c>
      <c r="L29" s="24">
        <f t="shared" si="1"/>
        <v>3.3000000000000003</v>
      </c>
      <c r="M29" s="24">
        <f t="shared" si="0"/>
        <v>0.69999999999999973</v>
      </c>
    </row>
    <row r="30" spans="1:13" ht="25.5" x14ac:dyDescent="0.2">
      <c r="A30" s="3" t="s">
        <v>32</v>
      </c>
      <c r="B30" s="48"/>
      <c r="C30" s="6" t="s">
        <v>10</v>
      </c>
      <c r="D30" s="19">
        <v>1.5</v>
      </c>
      <c r="E30" s="19">
        <v>1.4</v>
      </c>
      <c r="F30" s="32" t="s">
        <v>71</v>
      </c>
      <c r="G30" s="19">
        <v>0.1</v>
      </c>
      <c r="H30" s="32" t="s">
        <v>71</v>
      </c>
      <c r="I30" s="19">
        <v>0</v>
      </c>
      <c r="J30" s="3" t="s">
        <v>58</v>
      </c>
      <c r="L30" s="24">
        <f t="shared" si="1"/>
        <v>1.5</v>
      </c>
      <c r="M30" s="24">
        <f t="shared" si="0"/>
        <v>0</v>
      </c>
    </row>
    <row r="31" spans="1:13" ht="25.5" x14ac:dyDescent="0.2">
      <c r="A31" s="3" t="s">
        <v>33</v>
      </c>
      <c r="B31" s="49"/>
      <c r="C31" s="6">
        <v>33</v>
      </c>
      <c r="D31" s="19">
        <v>0.1</v>
      </c>
      <c r="E31" s="19">
        <v>0.1</v>
      </c>
      <c r="F31" s="32" t="s">
        <v>71</v>
      </c>
      <c r="G31" s="19">
        <v>0</v>
      </c>
      <c r="H31" s="32" t="s">
        <v>71</v>
      </c>
      <c r="I31" s="19">
        <v>0</v>
      </c>
      <c r="J31" s="3" t="s">
        <v>57</v>
      </c>
      <c r="L31" s="24">
        <f t="shared" si="1"/>
        <v>0.1</v>
      </c>
      <c r="M31" s="24">
        <f t="shared" si="0"/>
        <v>0</v>
      </c>
    </row>
    <row r="32" spans="1:13" ht="25.5" x14ac:dyDescent="0.2">
      <c r="A32" s="2" t="s">
        <v>11</v>
      </c>
      <c r="B32" s="4" t="s">
        <v>12</v>
      </c>
      <c r="C32" s="6"/>
      <c r="D32" s="19">
        <v>805.9</v>
      </c>
      <c r="E32" s="19">
        <v>714.2</v>
      </c>
      <c r="F32" s="19">
        <v>26.4</v>
      </c>
      <c r="G32" s="19">
        <v>46.8</v>
      </c>
      <c r="H32" s="19">
        <v>13.2</v>
      </c>
      <c r="I32" s="19">
        <v>5.2999999999999545</v>
      </c>
      <c r="J32" s="2" t="s">
        <v>59</v>
      </c>
      <c r="L32" s="24">
        <f t="shared" si="1"/>
        <v>800.6</v>
      </c>
      <c r="M32" s="24">
        <f t="shared" si="0"/>
        <v>5.2999999999999545</v>
      </c>
    </row>
    <row r="33" spans="1:13" ht="12.75" x14ac:dyDescent="0.2">
      <c r="A33" s="7" t="s">
        <v>13</v>
      </c>
      <c r="B33" s="14" t="s">
        <v>15</v>
      </c>
      <c r="C33" s="30"/>
      <c r="D33" s="19">
        <v>234.50000000000057</v>
      </c>
      <c r="E33" s="19">
        <v>22.899999999999864</v>
      </c>
      <c r="F33" s="19">
        <v>23.699999999999989</v>
      </c>
      <c r="G33" s="19">
        <v>35.570000000000121</v>
      </c>
      <c r="H33" s="19">
        <v>6.1000000000000227</v>
      </c>
      <c r="I33" s="19">
        <v>146.23000000000059</v>
      </c>
      <c r="J33" s="7" t="s">
        <v>60</v>
      </c>
      <c r="L33" s="24">
        <f t="shared" si="1"/>
        <v>88.27</v>
      </c>
      <c r="M33" s="24">
        <f t="shared" si="0"/>
        <v>146.23000000000059</v>
      </c>
    </row>
    <row r="34" spans="1:13" ht="25.5" x14ac:dyDescent="0.2">
      <c r="A34" s="21" t="s">
        <v>16</v>
      </c>
      <c r="B34" s="4"/>
      <c r="C34" s="31"/>
      <c r="D34" s="17">
        <v>2653.3</v>
      </c>
      <c r="E34" s="17">
        <v>789.4</v>
      </c>
      <c r="F34" s="17">
        <v>102.2</v>
      </c>
      <c r="G34" s="17">
        <v>1750.5</v>
      </c>
      <c r="H34" s="17">
        <v>3.6</v>
      </c>
      <c r="I34" s="17">
        <v>7.6000000000003638</v>
      </c>
      <c r="J34" s="21" t="s">
        <v>66</v>
      </c>
      <c r="L34" s="24">
        <f t="shared" si="1"/>
        <v>2645.7</v>
      </c>
      <c r="M34" s="24">
        <f t="shared" si="0"/>
        <v>7.6000000000003638</v>
      </c>
    </row>
    <row r="35" spans="1:13" ht="12.75" x14ac:dyDescent="0.2">
      <c r="A35" s="2" t="s">
        <v>4</v>
      </c>
      <c r="B35" s="18" t="s">
        <v>5</v>
      </c>
      <c r="C35" s="28"/>
      <c r="D35" s="19">
        <v>407.1</v>
      </c>
      <c r="E35" s="19">
        <v>91.4</v>
      </c>
      <c r="F35" s="19">
        <v>13.6</v>
      </c>
      <c r="G35" s="19">
        <v>302</v>
      </c>
      <c r="H35" s="32" t="s">
        <v>71</v>
      </c>
      <c r="I35" s="19">
        <v>0.10000000000002274</v>
      </c>
      <c r="J35" s="2" t="s">
        <v>38</v>
      </c>
      <c r="L35" s="24">
        <f t="shared" si="1"/>
        <v>407</v>
      </c>
      <c r="M35" s="24">
        <f t="shared" si="0"/>
        <v>0.10000000000002274</v>
      </c>
    </row>
    <row r="36" spans="1:13" ht="12.75" x14ac:dyDescent="0.2">
      <c r="A36" s="2" t="s">
        <v>6</v>
      </c>
      <c r="B36" s="18" t="s">
        <v>7</v>
      </c>
      <c r="C36" s="28"/>
      <c r="D36" s="19">
        <v>1981.7999999999997</v>
      </c>
      <c r="E36" s="19">
        <v>564.19999999999993</v>
      </c>
      <c r="F36" s="19">
        <v>43.500000000000007</v>
      </c>
      <c r="G36" s="19">
        <v>1366.7</v>
      </c>
      <c r="H36" s="19">
        <v>0</v>
      </c>
      <c r="I36" s="19">
        <v>7.3999999999996362</v>
      </c>
      <c r="J36" s="2" t="s">
        <v>39</v>
      </c>
      <c r="L36" s="24">
        <f t="shared" si="1"/>
        <v>1974.4</v>
      </c>
      <c r="M36" s="24">
        <f t="shared" si="0"/>
        <v>7.3999999999996362</v>
      </c>
    </row>
    <row r="37" spans="1:13" ht="25.5" x14ac:dyDescent="0.2">
      <c r="A37" s="3" t="s">
        <v>17</v>
      </c>
      <c r="B37" s="50"/>
      <c r="C37" s="29" t="s">
        <v>14</v>
      </c>
      <c r="D37" s="19">
        <v>43.7</v>
      </c>
      <c r="E37" s="19">
        <v>16.8</v>
      </c>
      <c r="F37" s="19">
        <v>24.1</v>
      </c>
      <c r="G37" s="19">
        <v>2.8</v>
      </c>
      <c r="H37" s="19">
        <v>0</v>
      </c>
      <c r="I37" s="32">
        <v>0</v>
      </c>
      <c r="J37" s="3" t="s">
        <v>40</v>
      </c>
      <c r="L37" s="24">
        <f t="shared" si="1"/>
        <v>43.7</v>
      </c>
      <c r="M37" s="24">
        <f t="shared" si="0"/>
        <v>0</v>
      </c>
    </row>
    <row r="38" spans="1:13" ht="38.25" x14ac:dyDescent="0.2">
      <c r="A38" s="3" t="s">
        <v>18</v>
      </c>
      <c r="B38" s="50"/>
      <c r="C38" s="6" t="s">
        <v>8</v>
      </c>
      <c r="D38" s="19">
        <v>0</v>
      </c>
      <c r="E38" s="32" t="s">
        <v>71</v>
      </c>
      <c r="F38" s="19">
        <v>0</v>
      </c>
      <c r="G38" s="19">
        <v>0</v>
      </c>
      <c r="H38" s="32" t="s">
        <v>71</v>
      </c>
      <c r="I38" s="19">
        <v>0</v>
      </c>
      <c r="J38" s="3" t="s">
        <v>41</v>
      </c>
      <c r="L38" s="24">
        <f t="shared" si="1"/>
        <v>0</v>
      </c>
      <c r="M38" s="24">
        <f t="shared" si="0"/>
        <v>0</v>
      </c>
    </row>
    <row r="39" spans="1:13" ht="51" x14ac:dyDescent="0.2">
      <c r="A39" s="3" t="s">
        <v>70</v>
      </c>
      <c r="B39" s="50"/>
      <c r="C39" s="6">
        <v>16</v>
      </c>
      <c r="D39" s="19">
        <v>4</v>
      </c>
      <c r="E39" s="32" t="s">
        <v>71</v>
      </c>
      <c r="F39" s="32">
        <v>0</v>
      </c>
      <c r="G39" s="19">
        <v>0.1</v>
      </c>
      <c r="H39" s="32" t="s">
        <v>71</v>
      </c>
      <c r="I39" s="32">
        <v>3.9</v>
      </c>
      <c r="J39" s="3" t="s">
        <v>42</v>
      </c>
      <c r="L39" s="24">
        <f t="shared" si="1"/>
        <v>0.1</v>
      </c>
      <c r="M39" s="24">
        <f t="shared" si="0"/>
        <v>3.9</v>
      </c>
    </row>
    <row r="40" spans="1:13" ht="12.75" x14ac:dyDescent="0.2">
      <c r="A40" s="3" t="s">
        <v>19</v>
      </c>
      <c r="B40" s="50"/>
      <c r="C40" s="6">
        <v>17</v>
      </c>
      <c r="D40" s="19">
        <v>12.5</v>
      </c>
      <c r="E40" s="19">
        <v>8.4</v>
      </c>
      <c r="F40" s="19">
        <v>0.6</v>
      </c>
      <c r="G40" s="32">
        <v>0</v>
      </c>
      <c r="H40" s="32" t="s">
        <v>71</v>
      </c>
      <c r="I40" s="19">
        <v>3.5</v>
      </c>
      <c r="J40" s="3" t="s">
        <v>43</v>
      </c>
      <c r="L40" s="24">
        <f t="shared" si="1"/>
        <v>9</v>
      </c>
      <c r="M40" s="24">
        <f t="shared" si="0"/>
        <v>3.5</v>
      </c>
    </row>
    <row r="41" spans="1:13" ht="25.5" x14ac:dyDescent="0.2">
      <c r="A41" s="3" t="s">
        <v>20</v>
      </c>
      <c r="B41" s="50"/>
      <c r="C41" s="6">
        <v>18</v>
      </c>
      <c r="D41" s="32">
        <v>0</v>
      </c>
      <c r="E41" s="32" t="s">
        <v>71</v>
      </c>
      <c r="F41" s="32" t="s">
        <v>71</v>
      </c>
      <c r="G41" s="32">
        <v>0</v>
      </c>
      <c r="H41" s="32" t="s">
        <v>71</v>
      </c>
      <c r="I41" s="32">
        <v>0</v>
      </c>
      <c r="J41" s="3" t="s">
        <v>44</v>
      </c>
      <c r="L41" s="24">
        <f t="shared" si="1"/>
        <v>0</v>
      </c>
      <c r="M41" s="24">
        <f t="shared" si="0"/>
        <v>0</v>
      </c>
    </row>
    <row r="42" spans="1:13" ht="25.5" x14ac:dyDescent="0.2">
      <c r="A42" s="3" t="s">
        <v>21</v>
      </c>
      <c r="B42" s="50"/>
      <c r="C42" s="6">
        <v>19</v>
      </c>
      <c r="D42" s="19">
        <v>2.9</v>
      </c>
      <c r="E42" s="32" t="s">
        <v>71</v>
      </c>
      <c r="F42" s="19">
        <v>2.8</v>
      </c>
      <c r="G42" s="32">
        <v>0.1</v>
      </c>
      <c r="H42" s="32" t="s">
        <v>71</v>
      </c>
      <c r="I42" s="19">
        <v>0</v>
      </c>
      <c r="J42" s="3" t="s">
        <v>45</v>
      </c>
      <c r="L42" s="24">
        <f t="shared" si="1"/>
        <v>2.9</v>
      </c>
      <c r="M42" s="24">
        <f t="shared" ref="M42:M73" si="2">D42-L42</f>
        <v>0</v>
      </c>
    </row>
    <row r="43" spans="1:13" ht="25.5" x14ac:dyDescent="0.2">
      <c r="A43" s="3" t="s">
        <v>22</v>
      </c>
      <c r="B43" s="50"/>
      <c r="C43" s="6">
        <v>20</v>
      </c>
      <c r="D43" s="19">
        <v>16.8</v>
      </c>
      <c r="E43" s="19">
        <v>6</v>
      </c>
      <c r="F43" s="19">
        <v>9.8000000000000007</v>
      </c>
      <c r="G43" s="19">
        <v>1</v>
      </c>
      <c r="H43" s="32">
        <v>0</v>
      </c>
      <c r="I43" s="32">
        <v>0</v>
      </c>
      <c r="J43" s="3" t="s">
        <v>46</v>
      </c>
      <c r="L43" s="24">
        <f t="shared" ref="L43:L74" si="3">SUM(E43:H43)</f>
        <v>16.8</v>
      </c>
      <c r="M43" s="24">
        <f t="shared" si="2"/>
        <v>0</v>
      </c>
    </row>
    <row r="44" spans="1:13" ht="25.5" x14ac:dyDescent="0.2">
      <c r="A44" s="5" t="s">
        <v>23</v>
      </c>
      <c r="B44" s="50"/>
      <c r="C44" s="6">
        <v>21</v>
      </c>
      <c r="D44" s="19">
        <v>0.1</v>
      </c>
      <c r="E44" s="19">
        <v>0</v>
      </c>
      <c r="F44" s="32" t="s">
        <v>71</v>
      </c>
      <c r="G44" s="32">
        <v>0.1</v>
      </c>
      <c r="H44" s="32" t="s">
        <v>71</v>
      </c>
      <c r="I44" s="19">
        <v>0</v>
      </c>
      <c r="J44" s="5" t="s">
        <v>47</v>
      </c>
      <c r="L44" s="24">
        <f t="shared" si="3"/>
        <v>0.1</v>
      </c>
      <c r="M44" s="24">
        <f t="shared" si="2"/>
        <v>0</v>
      </c>
    </row>
    <row r="45" spans="1:13" ht="12.75" x14ac:dyDescent="0.2">
      <c r="A45" s="3" t="s">
        <v>9</v>
      </c>
      <c r="B45" s="50"/>
      <c r="C45" s="6">
        <v>22</v>
      </c>
      <c r="D45" s="19">
        <v>1.8</v>
      </c>
      <c r="E45" s="19">
        <v>1.7</v>
      </c>
      <c r="F45" s="19">
        <v>0</v>
      </c>
      <c r="G45" s="19">
        <v>0.1</v>
      </c>
      <c r="H45" s="32" t="s">
        <v>71</v>
      </c>
      <c r="I45" s="19">
        <v>0</v>
      </c>
      <c r="J45" s="3" t="s">
        <v>48</v>
      </c>
      <c r="L45" s="24">
        <f t="shared" si="3"/>
        <v>1.8</v>
      </c>
      <c r="M45" s="24">
        <f t="shared" si="2"/>
        <v>0</v>
      </c>
    </row>
    <row r="46" spans="1:13" ht="25.5" x14ac:dyDescent="0.2">
      <c r="A46" s="3" t="s">
        <v>24</v>
      </c>
      <c r="B46" s="50"/>
      <c r="C46" s="6">
        <v>23</v>
      </c>
      <c r="D46" s="19">
        <v>47.5</v>
      </c>
      <c r="E46" s="19">
        <v>47.5</v>
      </c>
      <c r="F46" s="32" t="s">
        <v>71</v>
      </c>
      <c r="G46" s="19">
        <v>0</v>
      </c>
      <c r="H46" s="32" t="s">
        <v>71</v>
      </c>
      <c r="I46" s="19">
        <v>0</v>
      </c>
      <c r="J46" s="3" t="s">
        <v>49</v>
      </c>
      <c r="L46" s="24">
        <f t="shared" si="3"/>
        <v>47.5</v>
      </c>
      <c r="M46" s="24">
        <f t="shared" si="2"/>
        <v>0</v>
      </c>
    </row>
    <row r="47" spans="1:13" ht="12.75" x14ac:dyDescent="0.2">
      <c r="A47" s="3" t="s">
        <v>25</v>
      </c>
      <c r="B47" s="50"/>
      <c r="C47" s="6">
        <v>24</v>
      </c>
      <c r="D47" s="19">
        <v>1827.8</v>
      </c>
      <c r="E47" s="19">
        <v>463</v>
      </c>
      <c r="F47" s="19">
        <v>2.4</v>
      </c>
      <c r="G47" s="19">
        <v>1362.4</v>
      </c>
      <c r="H47" s="32" t="s">
        <v>71</v>
      </c>
      <c r="I47" s="19">
        <v>0</v>
      </c>
      <c r="J47" s="3" t="s">
        <v>50</v>
      </c>
      <c r="L47" s="24">
        <f t="shared" si="3"/>
        <v>1827.8000000000002</v>
      </c>
      <c r="M47" s="24">
        <f t="shared" si="2"/>
        <v>0</v>
      </c>
    </row>
    <row r="48" spans="1:13" ht="25.5" x14ac:dyDescent="0.2">
      <c r="A48" s="3" t="s">
        <v>26</v>
      </c>
      <c r="B48" s="50"/>
      <c r="C48" s="6">
        <v>25</v>
      </c>
      <c r="D48" s="19">
        <v>2.5</v>
      </c>
      <c r="E48" s="32" t="s">
        <v>71</v>
      </c>
      <c r="F48" s="19">
        <v>2.5</v>
      </c>
      <c r="G48" s="19">
        <v>0</v>
      </c>
      <c r="H48" s="32" t="s">
        <v>71</v>
      </c>
      <c r="I48" s="19">
        <v>0</v>
      </c>
      <c r="J48" s="3" t="s">
        <v>51</v>
      </c>
      <c r="L48" s="24">
        <f t="shared" si="3"/>
        <v>2.5</v>
      </c>
      <c r="M48" s="24">
        <f t="shared" si="2"/>
        <v>0</v>
      </c>
    </row>
    <row r="49" spans="1:13" ht="25.5" x14ac:dyDescent="0.2">
      <c r="A49" s="3" t="s">
        <v>27</v>
      </c>
      <c r="B49" s="50"/>
      <c r="C49" s="6">
        <v>26</v>
      </c>
      <c r="D49" s="19">
        <v>0.2</v>
      </c>
      <c r="E49" s="19">
        <v>0.1</v>
      </c>
      <c r="F49" s="19">
        <v>0.1</v>
      </c>
      <c r="G49" s="32">
        <v>0</v>
      </c>
      <c r="H49" s="32" t="s">
        <v>71</v>
      </c>
      <c r="I49" s="19">
        <v>0</v>
      </c>
      <c r="J49" s="3" t="s">
        <v>52</v>
      </c>
      <c r="L49" s="24">
        <f t="shared" si="3"/>
        <v>0.2</v>
      </c>
      <c r="M49" s="24">
        <f t="shared" si="2"/>
        <v>0</v>
      </c>
    </row>
    <row r="50" spans="1:13" ht="12.75" x14ac:dyDescent="0.2">
      <c r="A50" s="3" t="s">
        <v>28</v>
      </c>
      <c r="B50" s="50"/>
      <c r="C50" s="6">
        <v>27</v>
      </c>
      <c r="D50" s="19">
        <v>21.5</v>
      </c>
      <c r="E50" s="19">
        <v>20.399999999999999</v>
      </c>
      <c r="F50" s="19">
        <v>1.1000000000000001</v>
      </c>
      <c r="G50" s="19">
        <v>0</v>
      </c>
      <c r="H50" s="32" t="s">
        <v>71</v>
      </c>
      <c r="I50" s="19">
        <v>0</v>
      </c>
      <c r="J50" s="3" t="s">
        <v>53</v>
      </c>
      <c r="L50" s="24">
        <f t="shared" si="3"/>
        <v>21.5</v>
      </c>
      <c r="M50" s="24">
        <f t="shared" si="2"/>
        <v>0</v>
      </c>
    </row>
    <row r="51" spans="1:13" ht="25.5" x14ac:dyDescent="0.2">
      <c r="A51" s="3" t="s">
        <v>29</v>
      </c>
      <c r="B51" s="50"/>
      <c r="C51" s="6">
        <v>28</v>
      </c>
      <c r="D51" s="19">
        <v>0.3</v>
      </c>
      <c r="E51" s="19">
        <v>0.3</v>
      </c>
      <c r="F51" s="32" t="s">
        <v>71</v>
      </c>
      <c r="G51" s="19">
        <v>0</v>
      </c>
      <c r="H51" s="32" t="s">
        <v>71</v>
      </c>
      <c r="I51" s="32">
        <v>0</v>
      </c>
      <c r="J51" s="3" t="s">
        <v>54</v>
      </c>
      <c r="L51" s="24">
        <f t="shared" si="3"/>
        <v>0.3</v>
      </c>
      <c r="M51" s="24">
        <f t="shared" si="2"/>
        <v>0</v>
      </c>
    </row>
    <row r="52" spans="1:13" ht="25.5" x14ac:dyDescent="0.2">
      <c r="A52" s="3" t="s">
        <v>30</v>
      </c>
      <c r="B52" s="50"/>
      <c r="C52" s="6">
        <v>29</v>
      </c>
      <c r="D52" s="19">
        <v>0</v>
      </c>
      <c r="E52" s="19">
        <v>0</v>
      </c>
      <c r="F52" s="32" t="s">
        <v>71</v>
      </c>
      <c r="G52" s="32" t="s">
        <v>71</v>
      </c>
      <c r="H52" s="32" t="s">
        <v>71</v>
      </c>
      <c r="I52" s="19">
        <v>0</v>
      </c>
      <c r="J52" s="3" t="s">
        <v>55</v>
      </c>
      <c r="L52" s="24">
        <f t="shared" si="3"/>
        <v>0</v>
      </c>
      <c r="M52" s="24">
        <f t="shared" si="2"/>
        <v>0</v>
      </c>
    </row>
    <row r="53" spans="1:13" ht="12.75" x14ac:dyDescent="0.2">
      <c r="A53" s="3" t="s">
        <v>31</v>
      </c>
      <c r="B53" s="50"/>
      <c r="C53" s="6">
        <v>30</v>
      </c>
      <c r="D53" s="19">
        <v>0.1</v>
      </c>
      <c r="E53" s="19">
        <v>0</v>
      </c>
      <c r="F53" s="19">
        <v>0.1</v>
      </c>
      <c r="G53" s="32" t="s">
        <v>71</v>
      </c>
      <c r="H53" s="32" t="s">
        <v>71</v>
      </c>
      <c r="I53" s="19">
        <v>0</v>
      </c>
      <c r="J53" s="3" t="s">
        <v>56</v>
      </c>
      <c r="L53" s="24">
        <f t="shared" si="3"/>
        <v>0.1</v>
      </c>
      <c r="M53" s="24">
        <f t="shared" si="2"/>
        <v>0</v>
      </c>
    </row>
    <row r="54" spans="1:13" ht="25.5" x14ac:dyDescent="0.2">
      <c r="A54" s="3" t="s">
        <v>32</v>
      </c>
      <c r="B54" s="50"/>
      <c r="C54" s="6" t="s">
        <v>10</v>
      </c>
      <c r="D54" s="19">
        <v>0.1</v>
      </c>
      <c r="E54" s="19">
        <v>0</v>
      </c>
      <c r="F54" s="32" t="s">
        <v>71</v>
      </c>
      <c r="G54" s="19">
        <v>0.1</v>
      </c>
      <c r="H54" s="32" t="s">
        <v>71</v>
      </c>
      <c r="I54" s="19">
        <v>0</v>
      </c>
      <c r="J54" s="3" t="s">
        <v>58</v>
      </c>
      <c r="L54" s="24">
        <f t="shared" si="3"/>
        <v>0.1</v>
      </c>
      <c r="M54" s="24">
        <f t="shared" si="2"/>
        <v>0</v>
      </c>
    </row>
    <row r="55" spans="1:13" ht="25.5" x14ac:dyDescent="0.2">
      <c r="A55" s="3" t="s">
        <v>33</v>
      </c>
      <c r="B55" s="50"/>
      <c r="C55" s="6">
        <v>33</v>
      </c>
      <c r="D55" s="19">
        <v>0</v>
      </c>
      <c r="E55" s="32" t="s">
        <v>71</v>
      </c>
      <c r="F55" s="32" t="s">
        <v>71</v>
      </c>
      <c r="G55" s="19">
        <v>0</v>
      </c>
      <c r="H55" s="32" t="s">
        <v>71</v>
      </c>
      <c r="I55" s="19">
        <v>0</v>
      </c>
      <c r="J55" s="3" t="s">
        <v>57</v>
      </c>
      <c r="L55" s="24">
        <f t="shared" si="3"/>
        <v>0</v>
      </c>
      <c r="M55" s="24">
        <f t="shared" si="2"/>
        <v>0</v>
      </c>
    </row>
    <row r="56" spans="1:13" ht="25.5" x14ac:dyDescent="0.2">
      <c r="A56" s="2" t="s">
        <v>11</v>
      </c>
      <c r="B56" s="4" t="s">
        <v>12</v>
      </c>
      <c r="C56" s="6"/>
      <c r="D56" s="19">
        <v>198.6</v>
      </c>
      <c r="E56" s="19">
        <v>129.80000000000001</v>
      </c>
      <c r="F56" s="19">
        <v>22</v>
      </c>
      <c r="G56" s="19">
        <v>46.7</v>
      </c>
      <c r="H56" s="32" t="s">
        <v>71</v>
      </c>
      <c r="I56" s="19">
        <v>9.9999999999994316E-2</v>
      </c>
      <c r="J56" s="2" t="s">
        <v>59</v>
      </c>
      <c r="L56" s="24">
        <f t="shared" si="3"/>
        <v>198.5</v>
      </c>
      <c r="M56" s="24">
        <f t="shared" si="2"/>
        <v>9.9999999999994316E-2</v>
      </c>
    </row>
    <row r="57" spans="1:13" ht="12.75" x14ac:dyDescent="0.2">
      <c r="A57" s="8" t="s">
        <v>13</v>
      </c>
      <c r="B57" s="4" t="s">
        <v>15</v>
      </c>
      <c r="C57" s="31"/>
      <c r="D57" s="19">
        <v>65.800000000000551</v>
      </c>
      <c r="E57" s="19">
        <v>4.0000000000000568</v>
      </c>
      <c r="F57" s="19">
        <v>23.1</v>
      </c>
      <c r="G57" s="19">
        <v>35.099999999999952</v>
      </c>
      <c r="H57" s="19">
        <v>3.6</v>
      </c>
      <c r="I57" s="32">
        <v>5.4001247917767614E-13</v>
      </c>
      <c r="J57" s="7" t="s">
        <v>60</v>
      </c>
      <c r="L57" s="24">
        <f t="shared" si="3"/>
        <v>65.800000000000011</v>
      </c>
      <c r="M57" s="24">
        <f t="shared" si="2"/>
        <v>5.4001247917767614E-13</v>
      </c>
    </row>
    <row r="58" spans="1:13" ht="38.25" x14ac:dyDescent="0.2">
      <c r="A58" s="21" t="s">
        <v>34</v>
      </c>
      <c r="B58" s="4"/>
      <c r="C58" s="31"/>
      <c r="D58" s="17">
        <v>2376.6999999999998</v>
      </c>
      <c r="E58" s="22">
        <v>802</v>
      </c>
      <c r="F58" s="17">
        <v>19.2</v>
      </c>
      <c r="G58" s="17">
        <v>737.4</v>
      </c>
      <c r="H58" s="17">
        <v>812.4</v>
      </c>
      <c r="I58" s="17">
        <v>5.6999999999998181</v>
      </c>
      <c r="J58" s="21" t="s">
        <v>67</v>
      </c>
      <c r="L58" s="24">
        <f t="shared" si="3"/>
        <v>2371</v>
      </c>
      <c r="M58" s="24">
        <f t="shared" si="2"/>
        <v>5.6999999999998181</v>
      </c>
    </row>
    <row r="59" spans="1:13" ht="12.75" x14ac:dyDescent="0.2">
      <c r="A59" s="2" t="s">
        <v>4</v>
      </c>
      <c r="B59" s="18" t="s">
        <v>5</v>
      </c>
      <c r="C59" s="28"/>
      <c r="D59" s="19">
        <v>1524.6</v>
      </c>
      <c r="E59" s="19">
        <v>14.7</v>
      </c>
      <c r="F59" s="19">
        <v>0.3</v>
      </c>
      <c r="G59" s="32">
        <v>707</v>
      </c>
      <c r="H59" s="19">
        <v>802.5</v>
      </c>
      <c r="I59" s="19">
        <v>9.9999999999909051E-2</v>
      </c>
      <c r="J59" s="2" t="s">
        <v>38</v>
      </c>
      <c r="L59" s="24">
        <f t="shared" si="3"/>
        <v>1524.5</v>
      </c>
      <c r="M59" s="24">
        <f t="shared" si="2"/>
        <v>9.9999999999909051E-2</v>
      </c>
    </row>
    <row r="60" spans="1:13" ht="12.75" x14ac:dyDescent="0.2">
      <c r="A60" s="2" t="s">
        <v>6</v>
      </c>
      <c r="B60" s="18" t="s">
        <v>7</v>
      </c>
      <c r="C60" s="28"/>
      <c r="D60" s="19">
        <v>236.2</v>
      </c>
      <c r="E60" s="19">
        <v>185.40000000000003</v>
      </c>
      <c r="F60" s="19">
        <v>14.8</v>
      </c>
      <c r="G60" s="19">
        <v>30.1</v>
      </c>
      <c r="H60" s="19">
        <v>3.6</v>
      </c>
      <c r="I60" s="19">
        <v>2.2999999999999545</v>
      </c>
      <c r="J60" s="2" t="s">
        <v>39</v>
      </c>
      <c r="L60" s="24">
        <f t="shared" si="3"/>
        <v>233.90000000000003</v>
      </c>
      <c r="M60" s="24">
        <f t="shared" si="2"/>
        <v>2.2999999999999545</v>
      </c>
    </row>
    <row r="61" spans="1:13" ht="25.5" x14ac:dyDescent="0.2">
      <c r="A61" s="3" t="s">
        <v>17</v>
      </c>
      <c r="B61" s="50"/>
      <c r="C61" s="29" t="s">
        <v>14</v>
      </c>
      <c r="D61" s="19">
        <v>31.8</v>
      </c>
      <c r="E61" s="19">
        <v>0.8</v>
      </c>
      <c r="F61" s="19">
        <v>0.2</v>
      </c>
      <c r="G61" s="19">
        <v>30</v>
      </c>
      <c r="H61" s="32">
        <v>0.3</v>
      </c>
      <c r="I61" s="19">
        <v>0.5</v>
      </c>
      <c r="J61" s="3" t="s">
        <v>40</v>
      </c>
      <c r="L61" s="24">
        <f t="shared" si="3"/>
        <v>31.3</v>
      </c>
      <c r="M61" s="24">
        <f t="shared" si="2"/>
        <v>0.5</v>
      </c>
    </row>
    <row r="62" spans="1:13" ht="38.25" x14ac:dyDescent="0.2">
      <c r="A62" s="3" t="s">
        <v>18</v>
      </c>
      <c r="B62" s="50"/>
      <c r="C62" s="6" t="s">
        <v>8</v>
      </c>
      <c r="D62" s="19">
        <v>0.5</v>
      </c>
      <c r="E62" s="32" t="s">
        <v>71</v>
      </c>
      <c r="F62" s="19">
        <v>0.5</v>
      </c>
      <c r="G62" s="32" t="s">
        <v>71</v>
      </c>
      <c r="H62" s="32" t="s">
        <v>71</v>
      </c>
      <c r="I62" s="19">
        <v>0</v>
      </c>
      <c r="J62" s="3" t="s">
        <v>41</v>
      </c>
      <c r="L62" s="24">
        <f t="shared" si="3"/>
        <v>0.5</v>
      </c>
      <c r="M62" s="24">
        <f t="shared" si="2"/>
        <v>0</v>
      </c>
    </row>
    <row r="63" spans="1:13" ht="51" x14ac:dyDescent="0.2">
      <c r="A63" s="3" t="s">
        <v>70</v>
      </c>
      <c r="B63" s="50"/>
      <c r="C63" s="6">
        <v>16</v>
      </c>
      <c r="D63" s="19">
        <v>0.4</v>
      </c>
      <c r="E63" s="19">
        <v>0</v>
      </c>
      <c r="F63" s="32" t="s">
        <v>71</v>
      </c>
      <c r="G63" s="32" t="s">
        <v>71</v>
      </c>
      <c r="H63" s="19">
        <v>0.1</v>
      </c>
      <c r="I63" s="19">
        <v>0.30000000000000004</v>
      </c>
      <c r="J63" s="3" t="s">
        <v>42</v>
      </c>
      <c r="L63" s="24">
        <f t="shared" si="3"/>
        <v>0.1</v>
      </c>
      <c r="M63" s="24">
        <f t="shared" si="2"/>
        <v>0.30000000000000004</v>
      </c>
    </row>
    <row r="64" spans="1:13" ht="12.75" x14ac:dyDescent="0.2">
      <c r="A64" s="3" t="s">
        <v>19</v>
      </c>
      <c r="B64" s="50"/>
      <c r="C64" s="6">
        <v>17</v>
      </c>
      <c r="D64" s="19">
        <v>2.2000000000000002</v>
      </c>
      <c r="E64" s="32" t="s">
        <v>71</v>
      </c>
      <c r="F64" s="19">
        <v>0.7</v>
      </c>
      <c r="G64" s="32" t="s">
        <v>71</v>
      </c>
      <c r="H64" s="32" t="s">
        <v>71</v>
      </c>
      <c r="I64" s="19">
        <v>1.5000000000000002</v>
      </c>
      <c r="J64" s="3" t="s">
        <v>43</v>
      </c>
      <c r="L64" s="24">
        <f t="shared" si="3"/>
        <v>0.7</v>
      </c>
      <c r="M64" s="24">
        <f t="shared" si="2"/>
        <v>1.5000000000000002</v>
      </c>
    </row>
    <row r="65" spans="1:13" ht="25.5" x14ac:dyDescent="0.2">
      <c r="A65" s="3" t="s">
        <v>20</v>
      </c>
      <c r="B65" s="50"/>
      <c r="C65" s="6">
        <v>18</v>
      </c>
      <c r="D65" s="32" t="s">
        <v>71</v>
      </c>
      <c r="E65" s="32" t="s">
        <v>71</v>
      </c>
      <c r="F65" s="32" t="s">
        <v>71</v>
      </c>
      <c r="G65" s="32" t="s">
        <v>71</v>
      </c>
      <c r="H65" s="32" t="s">
        <v>71</v>
      </c>
      <c r="I65" s="32" t="s">
        <v>71</v>
      </c>
      <c r="J65" s="3" t="s">
        <v>44</v>
      </c>
      <c r="L65" s="24">
        <f t="shared" si="3"/>
        <v>0</v>
      </c>
      <c r="M65" s="24" t="e">
        <f t="shared" si="2"/>
        <v>#VALUE!</v>
      </c>
    </row>
    <row r="66" spans="1:13" ht="25.5" x14ac:dyDescent="0.2">
      <c r="A66" s="3" t="s">
        <v>21</v>
      </c>
      <c r="B66" s="50"/>
      <c r="C66" s="6">
        <v>19</v>
      </c>
      <c r="D66" s="19">
        <v>155.19999999999999</v>
      </c>
      <c r="E66" s="19">
        <v>155.19999999999999</v>
      </c>
      <c r="F66" s="32" t="s">
        <v>71</v>
      </c>
      <c r="G66" s="32" t="s">
        <v>71</v>
      </c>
      <c r="H66" s="32" t="s">
        <v>71</v>
      </c>
      <c r="I66" s="19">
        <v>0</v>
      </c>
      <c r="J66" s="3" t="s">
        <v>45</v>
      </c>
      <c r="L66" s="24">
        <f t="shared" si="3"/>
        <v>155.19999999999999</v>
      </c>
      <c r="M66" s="24">
        <f t="shared" si="2"/>
        <v>0</v>
      </c>
    </row>
    <row r="67" spans="1:13" ht="25.5" x14ac:dyDescent="0.2">
      <c r="A67" s="3" t="s">
        <v>22</v>
      </c>
      <c r="B67" s="50"/>
      <c r="C67" s="6">
        <v>20</v>
      </c>
      <c r="D67" s="19">
        <v>34.6</v>
      </c>
      <c r="E67" s="19">
        <v>20.3</v>
      </c>
      <c r="F67" s="19">
        <v>11.1</v>
      </c>
      <c r="G67" s="32" t="s">
        <v>71</v>
      </c>
      <c r="H67" s="19">
        <v>3.2</v>
      </c>
      <c r="I67" s="32">
        <v>0</v>
      </c>
      <c r="J67" s="3" t="s">
        <v>46</v>
      </c>
      <c r="L67" s="24">
        <f t="shared" si="3"/>
        <v>34.6</v>
      </c>
      <c r="M67" s="24">
        <f t="shared" si="2"/>
        <v>0</v>
      </c>
    </row>
    <row r="68" spans="1:13" ht="25.5" x14ac:dyDescent="0.2">
      <c r="A68" s="5" t="s">
        <v>23</v>
      </c>
      <c r="B68" s="50"/>
      <c r="C68" s="6">
        <v>21</v>
      </c>
      <c r="D68" s="32" t="s">
        <v>71</v>
      </c>
      <c r="E68" s="32" t="s">
        <v>71</v>
      </c>
      <c r="F68" s="32" t="s">
        <v>71</v>
      </c>
      <c r="G68" s="32" t="s">
        <v>71</v>
      </c>
      <c r="H68" s="32" t="s">
        <v>71</v>
      </c>
      <c r="I68" s="32" t="s">
        <v>71</v>
      </c>
      <c r="J68" s="5" t="s">
        <v>47</v>
      </c>
      <c r="L68" s="24">
        <f t="shared" si="3"/>
        <v>0</v>
      </c>
      <c r="M68" s="24" t="e">
        <f t="shared" si="2"/>
        <v>#VALUE!</v>
      </c>
    </row>
    <row r="69" spans="1:13" ht="12.75" x14ac:dyDescent="0.2">
      <c r="A69" s="3" t="s">
        <v>9</v>
      </c>
      <c r="B69" s="50"/>
      <c r="C69" s="6">
        <v>22</v>
      </c>
      <c r="D69" s="19">
        <v>0.1</v>
      </c>
      <c r="E69" s="32" t="s">
        <v>71</v>
      </c>
      <c r="F69" s="32" t="s">
        <v>71</v>
      </c>
      <c r="G69" s="32">
        <v>0.1</v>
      </c>
      <c r="H69" s="32" t="s">
        <v>74</v>
      </c>
      <c r="I69" s="32">
        <v>0</v>
      </c>
      <c r="J69" s="3" t="s">
        <v>48</v>
      </c>
      <c r="L69" s="24">
        <f t="shared" si="3"/>
        <v>0.1</v>
      </c>
      <c r="M69" s="24">
        <f t="shared" si="2"/>
        <v>0</v>
      </c>
    </row>
    <row r="70" spans="1:13" ht="25.5" x14ac:dyDescent="0.2">
      <c r="A70" s="3" t="s">
        <v>24</v>
      </c>
      <c r="B70" s="50"/>
      <c r="C70" s="6">
        <v>23</v>
      </c>
      <c r="D70" s="19">
        <v>0.9</v>
      </c>
      <c r="E70" s="19">
        <v>0.9</v>
      </c>
      <c r="F70" s="32" t="s">
        <v>71</v>
      </c>
      <c r="G70" s="32" t="s">
        <v>71</v>
      </c>
      <c r="H70" s="32" t="s">
        <v>71</v>
      </c>
      <c r="I70" s="19">
        <v>0</v>
      </c>
      <c r="J70" s="3" t="s">
        <v>49</v>
      </c>
      <c r="L70" s="24">
        <f t="shared" si="3"/>
        <v>0.9</v>
      </c>
      <c r="M70" s="24">
        <f t="shared" si="2"/>
        <v>0</v>
      </c>
    </row>
    <row r="71" spans="1:13" ht="12.75" x14ac:dyDescent="0.2">
      <c r="A71" s="3" t="s">
        <v>25</v>
      </c>
      <c r="B71" s="50"/>
      <c r="C71" s="6">
        <v>24</v>
      </c>
      <c r="D71" s="19">
        <v>3.2</v>
      </c>
      <c r="E71" s="19">
        <v>0.9</v>
      </c>
      <c r="F71" s="32">
        <v>2.2999999999999998</v>
      </c>
      <c r="G71" s="32" t="s">
        <v>71</v>
      </c>
      <c r="H71" s="32" t="s">
        <v>71</v>
      </c>
      <c r="I71" s="19">
        <v>0</v>
      </c>
      <c r="J71" s="3" t="s">
        <v>50</v>
      </c>
      <c r="L71" s="24">
        <f t="shared" si="3"/>
        <v>3.1999999999999997</v>
      </c>
      <c r="M71" s="24">
        <f t="shared" si="2"/>
        <v>0</v>
      </c>
    </row>
    <row r="72" spans="1:13" ht="25.5" x14ac:dyDescent="0.2">
      <c r="A72" s="3" t="s">
        <v>26</v>
      </c>
      <c r="B72" s="50"/>
      <c r="C72" s="6">
        <v>25</v>
      </c>
      <c r="D72" s="19">
        <v>1.4</v>
      </c>
      <c r="E72" s="19">
        <v>1.4</v>
      </c>
      <c r="F72" s="32" t="s">
        <v>71</v>
      </c>
      <c r="G72" s="32" t="s">
        <v>71</v>
      </c>
      <c r="H72" s="32" t="s">
        <v>71</v>
      </c>
      <c r="I72" s="19">
        <v>0</v>
      </c>
      <c r="J72" s="3" t="s">
        <v>51</v>
      </c>
      <c r="L72" s="24">
        <f t="shared" si="3"/>
        <v>1.4</v>
      </c>
      <c r="M72" s="24">
        <f t="shared" si="2"/>
        <v>0</v>
      </c>
    </row>
    <row r="73" spans="1:13" ht="25.5" x14ac:dyDescent="0.2">
      <c r="A73" s="3" t="s">
        <v>27</v>
      </c>
      <c r="B73" s="50"/>
      <c r="C73" s="6">
        <v>26</v>
      </c>
      <c r="D73" s="32" t="s">
        <v>71</v>
      </c>
      <c r="E73" s="32" t="s">
        <v>71</v>
      </c>
      <c r="F73" s="32" t="s">
        <v>71</v>
      </c>
      <c r="G73" s="32" t="s">
        <v>71</v>
      </c>
      <c r="H73" s="32" t="s">
        <v>71</v>
      </c>
      <c r="I73" s="32" t="s">
        <v>71</v>
      </c>
      <c r="J73" s="3" t="s">
        <v>52</v>
      </c>
      <c r="L73" s="24">
        <f t="shared" si="3"/>
        <v>0</v>
      </c>
      <c r="M73" s="24" t="e">
        <f t="shared" si="2"/>
        <v>#VALUE!</v>
      </c>
    </row>
    <row r="74" spans="1:13" ht="12.75" x14ac:dyDescent="0.2">
      <c r="A74" s="3" t="s">
        <v>28</v>
      </c>
      <c r="B74" s="50"/>
      <c r="C74" s="6">
        <v>27</v>
      </c>
      <c r="D74" s="32" t="s">
        <v>71</v>
      </c>
      <c r="E74" s="32" t="s">
        <v>71</v>
      </c>
      <c r="F74" s="32" t="s">
        <v>71</v>
      </c>
      <c r="G74" s="32" t="s">
        <v>71</v>
      </c>
      <c r="H74" s="32" t="s">
        <v>71</v>
      </c>
      <c r="I74" s="32" t="s">
        <v>71</v>
      </c>
      <c r="J74" s="3" t="s">
        <v>53</v>
      </c>
      <c r="L74" s="24">
        <f t="shared" si="3"/>
        <v>0</v>
      </c>
      <c r="M74" s="24" t="e">
        <f t="shared" ref="M74:M105" si="4">D74-L74</f>
        <v>#VALUE!</v>
      </c>
    </row>
    <row r="75" spans="1:13" ht="25.5" x14ac:dyDescent="0.2">
      <c r="A75" s="3" t="s">
        <v>29</v>
      </c>
      <c r="B75" s="50"/>
      <c r="C75" s="6">
        <v>28</v>
      </c>
      <c r="D75" s="19">
        <v>1.4</v>
      </c>
      <c r="E75" s="19">
        <v>1.4</v>
      </c>
      <c r="F75" s="32" t="s">
        <v>71</v>
      </c>
      <c r="G75" s="32" t="s">
        <v>71</v>
      </c>
      <c r="H75" s="32" t="s">
        <v>71</v>
      </c>
      <c r="I75" s="19">
        <v>0</v>
      </c>
      <c r="J75" s="3" t="s">
        <v>54</v>
      </c>
      <c r="L75" s="24">
        <f t="shared" ref="L75:L105" si="5">SUM(E75:H75)</f>
        <v>1.4</v>
      </c>
      <c r="M75" s="24">
        <f t="shared" si="4"/>
        <v>0</v>
      </c>
    </row>
    <row r="76" spans="1:13" ht="25.5" x14ac:dyDescent="0.2">
      <c r="A76" s="3" t="s">
        <v>30</v>
      </c>
      <c r="B76" s="50"/>
      <c r="C76" s="6">
        <v>29</v>
      </c>
      <c r="D76" s="32" t="s">
        <v>71</v>
      </c>
      <c r="E76" s="32" t="s">
        <v>71</v>
      </c>
      <c r="F76" s="32" t="s">
        <v>71</v>
      </c>
      <c r="G76" s="32" t="s">
        <v>71</v>
      </c>
      <c r="H76" s="32" t="s">
        <v>71</v>
      </c>
      <c r="I76" s="32" t="s">
        <v>71</v>
      </c>
      <c r="J76" s="3" t="s">
        <v>55</v>
      </c>
      <c r="L76" s="24">
        <f t="shared" si="5"/>
        <v>0</v>
      </c>
      <c r="M76" s="24" t="e">
        <f t="shared" si="4"/>
        <v>#VALUE!</v>
      </c>
    </row>
    <row r="77" spans="1:13" ht="12.75" x14ac:dyDescent="0.2">
      <c r="A77" s="3" t="s">
        <v>31</v>
      </c>
      <c r="B77" s="50"/>
      <c r="C77" s="6">
        <v>30</v>
      </c>
      <c r="D77" s="19">
        <v>3.1</v>
      </c>
      <c r="E77" s="19">
        <v>3.1</v>
      </c>
      <c r="F77" s="32" t="s">
        <v>71</v>
      </c>
      <c r="G77" s="32" t="s">
        <v>71</v>
      </c>
      <c r="H77" s="32" t="s">
        <v>71</v>
      </c>
      <c r="I77" s="19">
        <v>0</v>
      </c>
      <c r="J77" s="3" t="s">
        <v>56</v>
      </c>
      <c r="L77" s="24">
        <f t="shared" si="5"/>
        <v>3.1</v>
      </c>
      <c r="M77" s="24">
        <f t="shared" si="4"/>
        <v>0</v>
      </c>
    </row>
    <row r="78" spans="1:13" ht="25.5" x14ac:dyDescent="0.2">
      <c r="A78" s="3" t="s">
        <v>32</v>
      </c>
      <c r="B78" s="50"/>
      <c r="C78" s="6" t="s">
        <v>10</v>
      </c>
      <c r="D78" s="19">
        <v>1.4</v>
      </c>
      <c r="E78" s="19">
        <v>1.4</v>
      </c>
      <c r="F78" s="32" t="s">
        <v>71</v>
      </c>
      <c r="G78" s="32" t="s">
        <v>71</v>
      </c>
      <c r="H78" s="32" t="s">
        <v>71</v>
      </c>
      <c r="I78" s="19">
        <v>0</v>
      </c>
      <c r="J78" s="3" t="s">
        <v>58</v>
      </c>
      <c r="L78" s="24">
        <f t="shared" si="5"/>
        <v>1.4</v>
      </c>
      <c r="M78" s="24">
        <f t="shared" si="4"/>
        <v>0</v>
      </c>
    </row>
    <row r="79" spans="1:13" ht="25.5" x14ac:dyDescent="0.2">
      <c r="A79" s="3" t="s">
        <v>33</v>
      </c>
      <c r="B79" s="50"/>
      <c r="C79" s="6">
        <v>33</v>
      </c>
      <c r="D79" s="32" t="s">
        <v>71</v>
      </c>
      <c r="E79" s="32" t="s">
        <v>71</v>
      </c>
      <c r="F79" s="32" t="s">
        <v>71</v>
      </c>
      <c r="G79" s="32" t="s">
        <v>71</v>
      </c>
      <c r="H79" s="32" t="s">
        <v>71</v>
      </c>
      <c r="I79" s="32" t="s">
        <v>71</v>
      </c>
      <c r="J79" s="3" t="s">
        <v>57</v>
      </c>
      <c r="L79" s="24">
        <f t="shared" si="5"/>
        <v>0</v>
      </c>
      <c r="M79" s="24" t="e">
        <f t="shared" si="4"/>
        <v>#VALUE!</v>
      </c>
    </row>
    <row r="80" spans="1:13" ht="25.5" x14ac:dyDescent="0.2">
      <c r="A80" s="2" t="s">
        <v>11</v>
      </c>
      <c r="B80" s="4" t="s">
        <v>12</v>
      </c>
      <c r="C80" s="6"/>
      <c r="D80" s="19">
        <v>596.29999999999995</v>
      </c>
      <c r="E80" s="19">
        <v>584.20000000000005</v>
      </c>
      <c r="F80" s="19">
        <v>4</v>
      </c>
      <c r="G80" s="32" t="s">
        <v>71</v>
      </c>
      <c r="H80" s="32">
        <v>4.9000000000000004</v>
      </c>
      <c r="I80" s="19">
        <v>3.1999999999999318</v>
      </c>
      <c r="J80" s="2" t="s">
        <v>59</v>
      </c>
      <c r="L80" s="24">
        <f t="shared" si="5"/>
        <v>593.1</v>
      </c>
      <c r="M80" s="24">
        <f t="shared" si="4"/>
        <v>3.1999999999999318</v>
      </c>
    </row>
    <row r="81" spans="1:13" ht="12.75" x14ac:dyDescent="0.2">
      <c r="A81" s="8" t="s">
        <v>13</v>
      </c>
      <c r="B81" s="4" t="s">
        <v>15</v>
      </c>
      <c r="C81" s="31"/>
      <c r="D81" s="19">
        <v>19.599999999999909</v>
      </c>
      <c r="E81" s="19">
        <v>17.699999999999818</v>
      </c>
      <c r="F81" s="19">
        <v>9.9999999999997868E-2</v>
      </c>
      <c r="G81" s="19">
        <v>0.3</v>
      </c>
      <c r="H81" s="19">
        <v>1.3999999999999773</v>
      </c>
      <c r="I81" s="19">
        <v>0.10000000000011511</v>
      </c>
      <c r="J81" s="7" t="s">
        <v>60</v>
      </c>
      <c r="L81" s="24">
        <f t="shared" si="5"/>
        <v>19.499999999999794</v>
      </c>
      <c r="M81" s="24">
        <f t="shared" si="4"/>
        <v>0.10000000000011511</v>
      </c>
    </row>
    <row r="82" spans="1:13" ht="25.5" x14ac:dyDescent="0.2">
      <c r="A82" s="21" t="s">
        <v>36</v>
      </c>
      <c r="B82" s="4"/>
      <c r="C82" s="31"/>
      <c r="D82" s="17">
        <v>12115.3</v>
      </c>
      <c r="E82" s="11">
        <v>2350.4</v>
      </c>
      <c r="F82" s="17">
        <v>3104.4</v>
      </c>
      <c r="G82" s="17">
        <v>4724.3999999999996</v>
      </c>
      <c r="H82" s="17">
        <v>860.6</v>
      </c>
      <c r="I82" s="17">
        <v>1075.4999999999982</v>
      </c>
      <c r="J82" s="21" t="s">
        <v>61</v>
      </c>
      <c r="L82" s="24">
        <f t="shared" si="5"/>
        <v>11039.800000000001</v>
      </c>
      <c r="M82" s="24">
        <f t="shared" si="4"/>
        <v>1075.4999999999982</v>
      </c>
    </row>
    <row r="83" spans="1:13" ht="12.75" x14ac:dyDescent="0.2">
      <c r="A83" s="2" t="s">
        <v>4</v>
      </c>
      <c r="B83" s="18" t="s">
        <v>5</v>
      </c>
      <c r="C83" s="28"/>
      <c r="D83" s="19">
        <v>4443.2</v>
      </c>
      <c r="E83" s="19">
        <v>159.30000000000001</v>
      </c>
      <c r="F83" s="19">
        <v>530.9</v>
      </c>
      <c r="G83" s="19">
        <v>2974</v>
      </c>
      <c r="H83" s="19">
        <v>692.1</v>
      </c>
      <c r="I83" s="19">
        <v>86.899999999999636</v>
      </c>
      <c r="J83" s="2" t="s">
        <v>38</v>
      </c>
      <c r="L83" s="24">
        <f t="shared" si="5"/>
        <v>4356.3</v>
      </c>
      <c r="M83" s="24">
        <f t="shared" si="4"/>
        <v>86.899999999999636</v>
      </c>
    </row>
    <row r="84" spans="1:13" ht="12.75" x14ac:dyDescent="0.2">
      <c r="A84" s="2" t="s">
        <v>6</v>
      </c>
      <c r="B84" s="18" t="s">
        <v>7</v>
      </c>
      <c r="C84" s="28"/>
      <c r="D84" s="19">
        <v>4672.3999999999996</v>
      </c>
      <c r="E84" s="19">
        <v>2007.1999999999996</v>
      </c>
      <c r="F84" s="19">
        <v>1795.3</v>
      </c>
      <c r="G84" s="19">
        <v>748.50000000000023</v>
      </c>
      <c r="H84" s="19">
        <v>44.2</v>
      </c>
      <c r="I84" s="19">
        <v>77.199999999999818</v>
      </c>
      <c r="J84" s="2" t="s">
        <v>39</v>
      </c>
      <c r="L84" s="24">
        <f t="shared" si="5"/>
        <v>4595.2</v>
      </c>
      <c r="M84" s="24">
        <f t="shared" si="4"/>
        <v>77.199999999999818</v>
      </c>
    </row>
    <row r="85" spans="1:13" ht="25.5" x14ac:dyDescent="0.2">
      <c r="A85" s="3" t="s">
        <v>17</v>
      </c>
      <c r="B85" s="50"/>
      <c r="C85" s="29" t="s">
        <v>14</v>
      </c>
      <c r="D85" s="19">
        <v>646.20000000000005</v>
      </c>
      <c r="E85" s="19">
        <v>137.6</v>
      </c>
      <c r="F85" s="19">
        <v>178.6</v>
      </c>
      <c r="G85" s="19">
        <v>307.39999999999998</v>
      </c>
      <c r="H85" s="19">
        <v>13.3</v>
      </c>
      <c r="I85" s="19">
        <v>9.3000000000001819</v>
      </c>
      <c r="J85" s="3" t="s">
        <v>40</v>
      </c>
      <c r="L85" s="24">
        <f t="shared" si="5"/>
        <v>636.89999999999986</v>
      </c>
      <c r="M85" s="24">
        <f t="shared" si="4"/>
        <v>9.3000000000001819</v>
      </c>
    </row>
    <row r="86" spans="1:13" ht="38.25" x14ac:dyDescent="0.2">
      <c r="A86" s="3" t="s">
        <v>18</v>
      </c>
      <c r="B86" s="50"/>
      <c r="C86" s="6" t="s">
        <v>8</v>
      </c>
      <c r="D86" s="19">
        <v>9.5</v>
      </c>
      <c r="E86" s="19">
        <v>0.4</v>
      </c>
      <c r="F86" s="19">
        <v>5.9</v>
      </c>
      <c r="G86" s="19">
        <v>3.2</v>
      </c>
      <c r="H86" s="19">
        <v>0</v>
      </c>
      <c r="I86" s="19">
        <v>0</v>
      </c>
      <c r="J86" s="3" t="s">
        <v>41</v>
      </c>
      <c r="L86" s="24">
        <f t="shared" si="5"/>
        <v>9.5</v>
      </c>
      <c r="M86" s="24">
        <f t="shared" si="4"/>
        <v>0</v>
      </c>
    </row>
    <row r="87" spans="1:13" ht="51" x14ac:dyDescent="0.2">
      <c r="A87" s="3" t="s">
        <v>70</v>
      </c>
      <c r="B87" s="50"/>
      <c r="C87" s="6">
        <v>16</v>
      </c>
      <c r="D87" s="19">
        <v>27.5</v>
      </c>
      <c r="E87" s="19">
        <v>2.2999999999999998</v>
      </c>
      <c r="F87" s="19">
        <v>12.9</v>
      </c>
      <c r="G87" s="19">
        <v>5.5</v>
      </c>
      <c r="H87" s="19">
        <v>0.1</v>
      </c>
      <c r="I87" s="19">
        <v>6.6999999999999993</v>
      </c>
      <c r="J87" s="3" t="s">
        <v>42</v>
      </c>
      <c r="L87" s="24">
        <f t="shared" si="5"/>
        <v>20.8</v>
      </c>
      <c r="M87" s="24">
        <f t="shared" si="4"/>
        <v>6.6999999999999993</v>
      </c>
    </row>
    <row r="88" spans="1:13" ht="12.75" x14ac:dyDescent="0.2">
      <c r="A88" s="3" t="s">
        <v>19</v>
      </c>
      <c r="B88" s="50"/>
      <c r="C88" s="6">
        <v>17</v>
      </c>
      <c r="D88" s="19">
        <v>235.3</v>
      </c>
      <c r="E88" s="19">
        <v>49.3</v>
      </c>
      <c r="F88" s="19">
        <v>174</v>
      </c>
      <c r="G88" s="19">
        <v>11.2</v>
      </c>
      <c r="H88" s="19">
        <v>0.1</v>
      </c>
      <c r="I88" s="19">
        <v>0.70000000000001705</v>
      </c>
      <c r="J88" s="3" t="s">
        <v>43</v>
      </c>
      <c r="L88" s="24">
        <f t="shared" si="5"/>
        <v>234.6</v>
      </c>
      <c r="M88" s="24">
        <f t="shared" si="4"/>
        <v>0.70000000000001705</v>
      </c>
    </row>
    <row r="89" spans="1:13" ht="25.5" x14ac:dyDescent="0.2">
      <c r="A89" s="3" t="s">
        <v>20</v>
      </c>
      <c r="B89" s="50"/>
      <c r="C89" s="6">
        <v>18</v>
      </c>
      <c r="D89" s="19">
        <v>2.4</v>
      </c>
      <c r="E89" s="19">
        <v>0.6</v>
      </c>
      <c r="F89" s="19">
        <v>1</v>
      </c>
      <c r="G89" s="19">
        <v>0.1</v>
      </c>
      <c r="H89" s="32">
        <v>0</v>
      </c>
      <c r="I89" s="19">
        <v>0.69999999999999973</v>
      </c>
      <c r="J89" s="3" t="s">
        <v>44</v>
      </c>
      <c r="L89" s="24">
        <f t="shared" si="5"/>
        <v>1.7000000000000002</v>
      </c>
      <c r="M89" s="24">
        <f t="shared" si="4"/>
        <v>0.69999999999999973</v>
      </c>
    </row>
    <row r="90" spans="1:13" ht="25.5" x14ac:dyDescent="0.2">
      <c r="A90" s="3" t="s">
        <v>21</v>
      </c>
      <c r="B90" s="50"/>
      <c r="C90" s="6">
        <v>19</v>
      </c>
      <c r="D90" s="19">
        <v>80.8</v>
      </c>
      <c r="E90" s="19">
        <v>37.200000000000003</v>
      </c>
      <c r="F90" s="19">
        <v>29</v>
      </c>
      <c r="G90" s="19">
        <v>10.199999999999999</v>
      </c>
      <c r="H90" s="19">
        <v>0.2</v>
      </c>
      <c r="I90" s="19">
        <v>4.1999999999999886</v>
      </c>
      <c r="J90" s="3" t="s">
        <v>45</v>
      </c>
      <c r="L90" s="24">
        <f t="shared" si="5"/>
        <v>76.600000000000009</v>
      </c>
      <c r="M90" s="24">
        <f t="shared" si="4"/>
        <v>4.1999999999999886</v>
      </c>
    </row>
    <row r="91" spans="1:13" ht="25.5" x14ac:dyDescent="0.2">
      <c r="A91" s="3" t="s">
        <v>22</v>
      </c>
      <c r="B91" s="50"/>
      <c r="C91" s="6">
        <v>20</v>
      </c>
      <c r="D91" s="19">
        <v>833.4</v>
      </c>
      <c r="E91" s="19">
        <v>106.9</v>
      </c>
      <c r="F91" s="19">
        <v>699.4</v>
      </c>
      <c r="G91" s="19">
        <v>21.1</v>
      </c>
      <c r="H91" s="19">
        <v>1.9</v>
      </c>
      <c r="I91" s="19">
        <v>4.1000000000000227</v>
      </c>
      <c r="J91" s="3" t="s">
        <v>46</v>
      </c>
      <c r="L91" s="24">
        <f t="shared" si="5"/>
        <v>829.3</v>
      </c>
      <c r="M91" s="24">
        <f t="shared" si="4"/>
        <v>4.1000000000000227</v>
      </c>
    </row>
    <row r="92" spans="1:13" ht="25.5" x14ac:dyDescent="0.2">
      <c r="A92" s="5" t="s">
        <v>23</v>
      </c>
      <c r="B92" s="50"/>
      <c r="C92" s="6">
        <v>21</v>
      </c>
      <c r="D92" s="19">
        <v>21.1</v>
      </c>
      <c r="E92" s="19">
        <v>3</v>
      </c>
      <c r="F92" s="19">
        <v>7.4</v>
      </c>
      <c r="G92" s="19">
        <v>1.9</v>
      </c>
      <c r="H92" s="19">
        <v>0.1</v>
      </c>
      <c r="I92" s="19">
        <v>8.7000000000000011</v>
      </c>
      <c r="J92" s="5" t="s">
        <v>47</v>
      </c>
      <c r="L92" s="24">
        <f t="shared" si="5"/>
        <v>12.4</v>
      </c>
      <c r="M92" s="24">
        <f t="shared" si="4"/>
        <v>8.7000000000000011</v>
      </c>
    </row>
    <row r="93" spans="1:13" ht="12.75" x14ac:dyDescent="0.2">
      <c r="A93" s="3" t="s">
        <v>9</v>
      </c>
      <c r="B93" s="50"/>
      <c r="C93" s="6">
        <v>22</v>
      </c>
      <c r="D93" s="19">
        <v>5.3</v>
      </c>
      <c r="E93" s="19">
        <v>0.8</v>
      </c>
      <c r="F93" s="19">
        <v>0.5</v>
      </c>
      <c r="G93" s="19">
        <v>3.6</v>
      </c>
      <c r="H93" s="19">
        <v>0</v>
      </c>
      <c r="I93" s="19">
        <v>0.39999999999999947</v>
      </c>
      <c r="J93" s="3" t="s">
        <v>48</v>
      </c>
      <c r="L93" s="24">
        <f t="shared" si="5"/>
        <v>4.9000000000000004</v>
      </c>
      <c r="M93" s="24">
        <f t="shared" si="4"/>
        <v>0.39999999999999947</v>
      </c>
    </row>
    <row r="94" spans="1:13" ht="25.5" x14ac:dyDescent="0.2">
      <c r="A94" s="3" t="s">
        <v>24</v>
      </c>
      <c r="B94" s="50"/>
      <c r="C94" s="6">
        <v>23</v>
      </c>
      <c r="D94" s="19">
        <v>128.19999999999999</v>
      </c>
      <c r="E94" s="19">
        <v>86.4</v>
      </c>
      <c r="F94" s="19">
        <v>23.1</v>
      </c>
      <c r="G94" s="19">
        <v>8.4</v>
      </c>
      <c r="H94" s="19">
        <v>4.9000000000000004</v>
      </c>
      <c r="I94" s="19">
        <v>5.3999999999999773</v>
      </c>
      <c r="J94" s="3" t="s">
        <v>49</v>
      </c>
      <c r="L94" s="24">
        <f t="shared" si="5"/>
        <v>122.80000000000001</v>
      </c>
      <c r="M94" s="24">
        <f t="shared" si="4"/>
        <v>5.3999999999999773</v>
      </c>
    </row>
    <row r="95" spans="1:13" ht="12.75" x14ac:dyDescent="0.2">
      <c r="A95" s="3" t="s">
        <v>25</v>
      </c>
      <c r="B95" s="50"/>
      <c r="C95" s="6">
        <v>24</v>
      </c>
      <c r="D95" s="19">
        <v>2380.1999999999998</v>
      </c>
      <c r="E95" s="19">
        <v>1512.6</v>
      </c>
      <c r="F95" s="19">
        <v>478.7</v>
      </c>
      <c r="G95" s="19">
        <v>339.1</v>
      </c>
      <c r="H95" s="19">
        <v>22.1</v>
      </c>
      <c r="I95" s="19">
        <v>27.699999999999818</v>
      </c>
      <c r="J95" s="3" t="s">
        <v>50</v>
      </c>
      <c r="L95" s="24">
        <f t="shared" si="5"/>
        <v>2352.5</v>
      </c>
      <c r="M95" s="24">
        <f t="shared" si="4"/>
        <v>27.699999999999818</v>
      </c>
    </row>
    <row r="96" spans="1:13" ht="25.5" x14ac:dyDescent="0.2">
      <c r="A96" s="3" t="s">
        <v>26</v>
      </c>
      <c r="B96" s="50"/>
      <c r="C96" s="6">
        <v>25</v>
      </c>
      <c r="D96" s="19">
        <v>16.899999999999999</v>
      </c>
      <c r="E96" s="19">
        <v>3.5</v>
      </c>
      <c r="F96" s="19">
        <v>7.9</v>
      </c>
      <c r="G96" s="19">
        <v>4.5999999999999996</v>
      </c>
      <c r="H96" s="19">
        <v>0</v>
      </c>
      <c r="I96" s="19">
        <v>0.89999999999999858</v>
      </c>
      <c r="J96" s="3" t="s">
        <v>51</v>
      </c>
      <c r="L96" s="24">
        <f t="shared" si="5"/>
        <v>16</v>
      </c>
      <c r="M96" s="24">
        <f t="shared" si="4"/>
        <v>0.89999999999999858</v>
      </c>
    </row>
    <row r="97" spans="1:13" ht="25.5" x14ac:dyDescent="0.2">
      <c r="A97" s="3" t="s">
        <v>27</v>
      </c>
      <c r="B97" s="50"/>
      <c r="C97" s="6">
        <v>26</v>
      </c>
      <c r="D97" s="19">
        <v>5.5</v>
      </c>
      <c r="E97" s="19">
        <v>1.3</v>
      </c>
      <c r="F97" s="19">
        <v>4</v>
      </c>
      <c r="G97" s="19">
        <v>0.2</v>
      </c>
      <c r="H97" s="32" t="s">
        <v>71</v>
      </c>
      <c r="I97" s="19">
        <v>0</v>
      </c>
      <c r="J97" s="3" t="s">
        <v>52</v>
      </c>
      <c r="L97" s="24">
        <f t="shared" si="5"/>
        <v>5.5</v>
      </c>
      <c r="M97" s="24">
        <f t="shared" si="4"/>
        <v>0</v>
      </c>
    </row>
    <row r="98" spans="1:13" ht="12.75" x14ac:dyDescent="0.2">
      <c r="A98" s="3" t="s">
        <v>28</v>
      </c>
      <c r="B98" s="50"/>
      <c r="C98" s="6">
        <v>27</v>
      </c>
      <c r="D98" s="19">
        <v>31.5</v>
      </c>
      <c r="E98" s="19">
        <v>14.8</v>
      </c>
      <c r="F98" s="19">
        <v>14.8</v>
      </c>
      <c r="G98" s="19">
        <v>1.3</v>
      </c>
      <c r="H98" s="19">
        <v>0</v>
      </c>
      <c r="I98" s="19">
        <v>0.59999999999999787</v>
      </c>
      <c r="J98" s="3" t="s">
        <v>53</v>
      </c>
      <c r="L98" s="24">
        <f t="shared" si="5"/>
        <v>30.900000000000002</v>
      </c>
      <c r="M98" s="24">
        <f t="shared" si="4"/>
        <v>0.59999999999999787</v>
      </c>
    </row>
    <row r="99" spans="1:13" ht="25.5" x14ac:dyDescent="0.2">
      <c r="A99" s="3" t="s">
        <v>29</v>
      </c>
      <c r="B99" s="50"/>
      <c r="C99" s="6">
        <v>28</v>
      </c>
      <c r="D99" s="19">
        <v>84.1</v>
      </c>
      <c r="E99" s="19">
        <v>17.8</v>
      </c>
      <c r="F99" s="19">
        <v>42</v>
      </c>
      <c r="G99" s="19">
        <v>18.2</v>
      </c>
      <c r="H99" s="19">
        <v>1</v>
      </c>
      <c r="I99" s="19">
        <v>5.0999999999999943</v>
      </c>
      <c r="J99" s="3" t="s">
        <v>54</v>
      </c>
      <c r="L99" s="24">
        <f t="shared" si="5"/>
        <v>79</v>
      </c>
      <c r="M99" s="24">
        <f t="shared" si="4"/>
        <v>5.0999999999999943</v>
      </c>
    </row>
    <row r="100" spans="1:13" ht="25.5" x14ac:dyDescent="0.2">
      <c r="A100" s="3" t="s">
        <v>30</v>
      </c>
      <c r="B100" s="50"/>
      <c r="C100" s="6">
        <v>29</v>
      </c>
      <c r="D100" s="19">
        <v>3.8</v>
      </c>
      <c r="E100" s="19">
        <v>1.8</v>
      </c>
      <c r="F100" s="19">
        <v>1.8</v>
      </c>
      <c r="G100" s="19">
        <v>0.2</v>
      </c>
      <c r="H100" s="32" t="s">
        <v>71</v>
      </c>
      <c r="I100" s="19">
        <v>0</v>
      </c>
      <c r="J100" s="3" t="s">
        <v>55</v>
      </c>
      <c r="L100" s="24">
        <f t="shared" si="5"/>
        <v>3.8000000000000003</v>
      </c>
      <c r="M100" s="24">
        <f t="shared" si="4"/>
        <v>0</v>
      </c>
    </row>
    <row r="101" spans="1:13" ht="12.75" x14ac:dyDescent="0.2">
      <c r="A101" s="3" t="s">
        <v>31</v>
      </c>
      <c r="B101" s="50"/>
      <c r="C101" s="6">
        <v>30</v>
      </c>
      <c r="D101" s="19">
        <v>155.30000000000001</v>
      </c>
      <c r="E101" s="19">
        <v>29.7</v>
      </c>
      <c r="F101" s="19">
        <v>111.9</v>
      </c>
      <c r="G101" s="19">
        <v>11.4</v>
      </c>
      <c r="H101" s="19">
        <v>0.1</v>
      </c>
      <c r="I101" s="19">
        <v>2.2000000000000171</v>
      </c>
      <c r="J101" s="3" t="s">
        <v>56</v>
      </c>
      <c r="L101" s="24">
        <f t="shared" si="5"/>
        <v>153.1</v>
      </c>
      <c r="M101" s="24">
        <f t="shared" si="4"/>
        <v>2.2000000000000171</v>
      </c>
    </row>
    <row r="102" spans="1:13" ht="25.5" x14ac:dyDescent="0.2">
      <c r="A102" s="3" t="s">
        <v>32</v>
      </c>
      <c r="B102" s="50"/>
      <c r="C102" s="6" t="s">
        <v>10</v>
      </c>
      <c r="D102" s="19">
        <v>1.7</v>
      </c>
      <c r="E102" s="19">
        <v>0.6</v>
      </c>
      <c r="F102" s="19">
        <v>0.3</v>
      </c>
      <c r="G102" s="19">
        <v>0.7</v>
      </c>
      <c r="H102" s="19">
        <v>0.1</v>
      </c>
      <c r="I102" s="19">
        <v>0</v>
      </c>
      <c r="J102" s="3" t="s">
        <v>58</v>
      </c>
      <c r="L102" s="24">
        <f t="shared" si="5"/>
        <v>1.7</v>
      </c>
      <c r="M102" s="24">
        <f t="shared" si="4"/>
        <v>0</v>
      </c>
    </row>
    <row r="103" spans="1:13" ht="25.5" x14ac:dyDescent="0.2">
      <c r="A103" s="3" t="s">
        <v>33</v>
      </c>
      <c r="B103" s="50"/>
      <c r="C103" s="6">
        <v>33</v>
      </c>
      <c r="D103" s="19">
        <v>3.7</v>
      </c>
      <c r="E103" s="19">
        <v>0.6</v>
      </c>
      <c r="F103" s="19">
        <v>2.1</v>
      </c>
      <c r="G103" s="19">
        <v>0.2</v>
      </c>
      <c r="H103" s="19">
        <v>0.3</v>
      </c>
      <c r="I103" s="19">
        <v>0.5</v>
      </c>
      <c r="J103" s="3" t="s">
        <v>57</v>
      </c>
      <c r="L103" s="24">
        <f t="shared" si="5"/>
        <v>3.2</v>
      </c>
      <c r="M103" s="24">
        <f t="shared" si="4"/>
        <v>0.5</v>
      </c>
    </row>
    <row r="104" spans="1:13" ht="25.5" x14ac:dyDescent="0.2">
      <c r="A104" s="2" t="s">
        <v>11</v>
      </c>
      <c r="B104" s="4" t="s">
        <v>12</v>
      </c>
      <c r="C104" s="6"/>
      <c r="D104" s="19">
        <v>1407.1</v>
      </c>
      <c r="E104" s="19">
        <v>114.4</v>
      </c>
      <c r="F104" s="19">
        <v>555.1</v>
      </c>
      <c r="G104" s="19">
        <v>280.60000000000002</v>
      </c>
      <c r="H104" s="19">
        <v>30.4</v>
      </c>
      <c r="I104" s="19">
        <v>426.59999999999991</v>
      </c>
      <c r="J104" s="2" t="s">
        <v>59</v>
      </c>
      <c r="L104" s="24">
        <f t="shared" si="5"/>
        <v>980.5</v>
      </c>
      <c r="M104" s="24">
        <f t="shared" si="4"/>
        <v>426.59999999999991</v>
      </c>
    </row>
    <row r="105" spans="1:13" ht="12.75" x14ac:dyDescent="0.2">
      <c r="A105" s="8" t="s">
        <v>13</v>
      </c>
      <c r="B105" s="4" t="s">
        <v>15</v>
      </c>
      <c r="C105" s="31"/>
      <c r="D105" s="19">
        <v>1592.6</v>
      </c>
      <c r="E105" s="19">
        <v>69.500000000000313</v>
      </c>
      <c r="F105" s="19">
        <v>223.10000000000002</v>
      </c>
      <c r="G105" s="19">
        <v>721.29999999999939</v>
      </c>
      <c r="H105" s="19">
        <v>93.9</v>
      </c>
      <c r="I105" s="19">
        <v>484.80000000000018</v>
      </c>
      <c r="J105" s="8" t="s">
        <v>60</v>
      </c>
      <c r="L105" s="24">
        <f t="shared" si="5"/>
        <v>1107.7999999999997</v>
      </c>
      <c r="M105" s="24">
        <f t="shared" si="4"/>
        <v>484.80000000000018</v>
      </c>
    </row>
    <row r="107" spans="1:13" ht="39" customHeight="1" x14ac:dyDescent="0.15">
      <c r="A107" s="39" t="s">
        <v>75</v>
      </c>
      <c r="B107" s="39"/>
      <c r="C107" s="39"/>
      <c r="D107" s="39"/>
      <c r="E107" s="39"/>
      <c r="F107" s="39"/>
      <c r="G107" s="39"/>
      <c r="H107" s="39"/>
      <c r="I107" s="39"/>
    </row>
    <row r="108" spans="1:13" ht="12" x14ac:dyDescent="0.2">
      <c r="A108" s="54" t="s">
        <v>79</v>
      </c>
      <c r="B108" s="54"/>
      <c r="C108" s="54"/>
      <c r="D108" s="54"/>
      <c r="E108" s="54"/>
      <c r="F108" s="54"/>
      <c r="G108" s="54"/>
    </row>
  </sheetData>
  <mergeCells count="15">
    <mergeCell ref="A108:G108"/>
    <mergeCell ref="A2:J2"/>
    <mergeCell ref="A1:J1"/>
    <mergeCell ref="A5:J5"/>
    <mergeCell ref="A4:J4"/>
    <mergeCell ref="A107:I107"/>
    <mergeCell ref="D8:D9"/>
    <mergeCell ref="E8:I8"/>
    <mergeCell ref="B8:C8"/>
    <mergeCell ref="B13:B31"/>
    <mergeCell ref="B37:B55"/>
    <mergeCell ref="B61:B79"/>
    <mergeCell ref="J8:J9"/>
    <mergeCell ref="B85:B103"/>
    <mergeCell ref="A8:A9"/>
  </mergeCells>
  <pageMargins left="0.70866141732283472" right="0.51181102362204722" top="0.55118110236220474" bottom="0.55118110236220474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Види діяльності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new</cp:lastModifiedBy>
  <cp:lastPrinted>2020-11-14T13:07:02Z</cp:lastPrinted>
  <dcterms:created xsi:type="dcterms:W3CDTF">2020-11-11T17:36:58Z</dcterms:created>
  <dcterms:modified xsi:type="dcterms:W3CDTF">2024-11-14T09:26:04Z</dcterms:modified>
</cp:coreProperties>
</file>