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Стат_інф\28\"/>
    </mc:Choice>
  </mc:AlternateContent>
  <bookViews>
    <workbookView xWindow="-105" yWindow="-105" windowWidth="23250" windowHeight="12570"/>
  </bookViews>
  <sheets>
    <sheet name="Зміст" sheetId="9" r:id="rId1"/>
    <sheet name="Т1" sheetId="2" r:id="rId2"/>
    <sheet name="Т2" sheetId="3" r:id="rId3"/>
    <sheet name="Т3" sheetId="4" r:id="rId4"/>
    <sheet name="Т4" sheetId="5" r:id="rId5"/>
    <sheet name="Т5" sheetId="6" r:id="rId6"/>
    <sheet name="Т6" sheetId="7" r:id="rId7"/>
    <sheet name="Т7" sheetId="8" r:id="rId8"/>
  </sheets>
  <definedNames>
    <definedName name="_xlnm.Print_Area" localSheetId="0">Зміст!$A$1:$I$22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6" i="6" l="1"/>
  <c r="R25" i="6"/>
  <c r="R24" i="6"/>
  <c r="R23" i="6"/>
  <c r="R22" i="6"/>
  <c r="R21" i="6"/>
  <c r="R20" i="6"/>
  <c r="R18" i="6"/>
  <c r="R15" i="6"/>
  <c r="R12" i="6"/>
  <c r="R11" i="6"/>
  <c r="R10" i="6"/>
  <c r="R8" i="6"/>
  <c r="R7" i="6"/>
  <c r="R6" i="6"/>
  <c r="R5" i="6"/>
  <c r="R27" i="7" l="1"/>
  <c r="R26" i="7"/>
  <c r="R25" i="7"/>
  <c r="R24" i="7"/>
  <c r="R23" i="7"/>
  <c r="R22" i="7"/>
  <c r="R21" i="7"/>
  <c r="R20" i="7"/>
  <c r="R16" i="7"/>
  <c r="R15" i="7"/>
  <c r="R14" i="7"/>
  <c r="R13" i="7"/>
  <c r="R12" i="7"/>
  <c r="R11" i="7"/>
  <c r="R9" i="7"/>
  <c r="R8" i="7"/>
  <c r="R7" i="7"/>
  <c r="R6" i="7"/>
  <c r="R5" i="7"/>
  <c r="R23" i="8" l="1"/>
  <c r="R22" i="8"/>
  <c r="R17" i="8"/>
  <c r="R16" i="8"/>
  <c r="R15" i="8"/>
  <c r="R14" i="8"/>
  <c r="R13" i="8"/>
  <c r="R12" i="8"/>
  <c r="R11" i="8"/>
  <c r="R10" i="8"/>
  <c r="R9" i="8"/>
  <c r="R8" i="8"/>
  <c r="R7" i="8"/>
  <c r="R6" i="8"/>
  <c r="R5" i="8"/>
  <c r="T16" i="5"/>
  <c r="T14" i="5"/>
  <c r="T13" i="5"/>
  <c r="T12" i="5"/>
  <c r="T11" i="5"/>
  <c r="T10" i="5"/>
  <c r="T9" i="5"/>
  <c r="T8" i="5"/>
  <c r="T7" i="5"/>
  <c r="T6" i="5"/>
  <c r="T5" i="5"/>
  <c r="D27" i="2" l="1"/>
  <c r="E27" i="2"/>
  <c r="F27" i="2"/>
  <c r="G27" i="2"/>
  <c r="I27" i="2"/>
  <c r="L27" i="2"/>
  <c r="M27" i="2"/>
  <c r="N27" i="2"/>
  <c r="O27" i="2"/>
  <c r="P27" i="2"/>
  <c r="Q27" i="2"/>
  <c r="Z27" i="2"/>
  <c r="C27" i="2"/>
  <c r="E8" i="2"/>
  <c r="D8" i="2"/>
  <c r="C8" i="2"/>
</calcChain>
</file>

<file path=xl/comments1.xml><?xml version="1.0" encoding="utf-8"?>
<comments xmlns="http://schemas.openxmlformats.org/spreadsheetml/2006/main">
  <authors>
    <author>User</author>
  </authors>
  <commentList>
    <comment ref="C7" authorId="0" shapeId="0">
      <text>
        <r>
          <rPr>
            <b/>
            <sz val="8"/>
            <color indexed="81"/>
            <rFont val="Tahoma"/>
            <family val="2"/>
            <charset val="204"/>
          </rPr>
          <t>User:</t>
        </r>
        <r>
          <rPr>
            <sz val="8"/>
            <color indexed="81"/>
            <rFont val="Tahoma"/>
            <family val="2"/>
            <charset val="204"/>
          </rPr>
          <t xml:space="preserve">
HC 3.
</t>
        </r>
      </text>
    </comment>
  </commentList>
</comments>
</file>

<file path=xl/sharedStrings.xml><?xml version="1.0" encoding="utf-8"?>
<sst xmlns="http://schemas.openxmlformats.org/spreadsheetml/2006/main" count="488" uniqueCount="233">
  <si>
    <t xml:space="preserve"> 1. Розподіл поточних витрат на охорону здоров'я за функціми (видами медичних  послуг) та провайдерами (постачальниками послуг)</t>
  </si>
  <si>
    <t>(млн. грн)</t>
  </si>
  <si>
    <t>Коди</t>
  </si>
  <si>
    <t>Функції 
(види медичних послуг)</t>
  </si>
  <si>
    <t>Поточні витрати на охорону 
здоров'я</t>
  </si>
  <si>
    <t xml:space="preserve">HP.1 </t>
  </si>
  <si>
    <t xml:space="preserve">HP.2 </t>
  </si>
  <si>
    <t xml:space="preserve">HP.3 </t>
  </si>
  <si>
    <t>HP.3.1</t>
  </si>
  <si>
    <t>HP.3.2</t>
  </si>
  <si>
    <t>HP.3.3</t>
  </si>
  <si>
    <t>HP.3.4</t>
  </si>
  <si>
    <t>HP.3.5</t>
  </si>
  <si>
    <t>HP.3.6</t>
  </si>
  <si>
    <t xml:space="preserve">HP.3.7 </t>
  </si>
  <si>
    <t>HP.3.9</t>
  </si>
  <si>
    <t>HP.4</t>
  </si>
  <si>
    <t>HP.4.1</t>
  </si>
  <si>
    <t>HP.4.2-4.9</t>
  </si>
  <si>
    <t xml:space="preserve">HP.5 </t>
  </si>
  <si>
    <t xml:space="preserve">HP.6 </t>
  </si>
  <si>
    <t>HP.6.1</t>
  </si>
  <si>
    <t>HP.6.2</t>
  </si>
  <si>
    <t>HP.6.3,6.4</t>
  </si>
  <si>
    <t>HP.6.9</t>
  </si>
  <si>
    <t xml:space="preserve">HP.7 </t>
  </si>
  <si>
    <t>HP.8</t>
  </si>
  <si>
    <t>HP.nsk</t>
  </si>
  <si>
    <t>Лікарні</t>
  </si>
  <si>
    <t xml:space="preserve">Сестринські/лікарняні установи тривалого перебування хворих (по догляду) </t>
  </si>
  <si>
    <t>Організації, що надають амбулаторні медичні послуги</t>
  </si>
  <si>
    <t>Лікарські кабінети і поліклініки</t>
  </si>
  <si>
    <t>Стоматологічні кабінети (відділення)</t>
  </si>
  <si>
    <t>Кабінети (відділення) інших працівників охорони здоров'я</t>
  </si>
  <si>
    <t xml:space="preserve">Центри амбулаторного лікування </t>
  </si>
  <si>
    <t>Медичні і діагностичні лабораторії</t>
  </si>
  <si>
    <t>Організації, що надають медичні послуги удома</t>
  </si>
  <si>
    <t>Приватні клініки</t>
  </si>
  <si>
    <t>Інші організації, що надають амбулаторні медичні послуги</t>
  </si>
  <si>
    <t>Роздрібний продаж та інші організації, що надають медичні товари</t>
  </si>
  <si>
    <t>Роздрібний продаж фармацевтичної продукції</t>
  </si>
  <si>
    <t>Весь інший продаж різних медичних товарів</t>
  </si>
  <si>
    <t>Забезпечення і керівництво програмами суспільного здоров'я</t>
  </si>
  <si>
    <t>Загальне керівництво охороною здоров'я і медичне страхування</t>
  </si>
  <si>
    <t>Державне керівництво охороною здоров'я</t>
  </si>
  <si>
    <t>Фонди соціального страхування</t>
  </si>
  <si>
    <t>Інше соціальне страхування та інше (приватне) страхування</t>
  </si>
  <si>
    <t>Всі інші організації управління охороною здоров'я</t>
  </si>
  <si>
    <t>Всі інші сектори економіки</t>
  </si>
  <si>
    <t>Установи, що надають послуги, пов'язані з охороною здоров'я</t>
  </si>
  <si>
    <t>Інший світ</t>
  </si>
  <si>
    <t xml:space="preserve"> Провайдери, не визначені за типом</t>
  </si>
  <si>
    <t xml:space="preserve">                 Стаціонарне лікування</t>
  </si>
  <si>
    <t>HC.1.1;2.1</t>
  </si>
  <si>
    <t>Стаціонарне лікування та реабілітаційне лікування</t>
  </si>
  <si>
    <t>HC.3.1</t>
  </si>
  <si>
    <t>Стаціонарний довготривалий сестринський догляд</t>
  </si>
  <si>
    <t xml:space="preserve">               Послуги денної допомоги</t>
  </si>
  <si>
    <t>HC.1.2;2.2</t>
  </si>
  <si>
    <t>Лікування у денних стаціонарах та реабілітаційне лікування</t>
  </si>
  <si>
    <t>HC.3.2</t>
  </si>
  <si>
    <t>Довготривалий сестринський догляд у денному стаціонарі</t>
  </si>
  <si>
    <t xml:space="preserve">               Амбулаторне лікування</t>
  </si>
  <si>
    <t>HC.1.3;2.3;2.9</t>
  </si>
  <si>
    <t>Амбулаторне лікування та реабілітаційне лікування</t>
  </si>
  <si>
    <t>HC1.3.1</t>
  </si>
  <si>
    <t>Основні медичні  та діагностичні послуги</t>
  </si>
  <si>
    <t>HC1.3.2</t>
  </si>
  <si>
    <t>Амбулаторне стоматологічне лікування</t>
  </si>
  <si>
    <t>HC1.3.3</t>
  </si>
  <si>
    <t>Всі інші спеціалізовані медичні послуги</t>
  </si>
  <si>
    <t>Інше  амбулаторне та реабілітаційне лікування</t>
  </si>
  <si>
    <t xml:space="preserve">         Допомога вдома</t>
  </si>
  <si>
    <t>HC.1.4;2.4</t>
  </si>
  <si>
    <t>Послуги лікування вдома та реабілітаційне лікування</t>
  </si>
  <si>
    <t>HC.3</t>
  </si>
  <si>
    <t>Довготривалий сестринський догляд вдома</t>
  </si>
  <si>
    <t>HC.4</t>
  </si>
  <si>
    <t>Допоміжні послуги для медичного лікування</t>
  </si>
  <si>
    <t>HC.5</t>
  </si>
  <si>
    <t>Надання медичних товарів амбулаторним пацієнтам</t>
  </si>
  <si>
    <t>HC.5.1</t>
  </si>
  <si>
    <t>Фармацевтичні  та інші товари нетривалого використання</t>
  </si>
  <si>
    <t>HC.5.2</t>
  </si>
  <si>
    <t>Терапевтичні прилади та інші медичні товари довготривалого використання</t>
  </si>
  <si>
    <t>Витрати на персональне лікування та придбання медичних товарів</t>
  </si>
  <si>
    <t>HC.6</t>
  </si>
  <si>
    <t>Профілактичні послуги та послуги з охорони здоров'я</t>
  </si>
  <si>
    <t>HC.7</t>
  </si>
  <si>
    <t>Управління охороною здоров'я та медичне страхування</t>
  </si>
  <si>
    <t xml:space="preserve">       Невизначені витрати</t>
  </si>
  <si>
    <t>Поточні витрати на охорону здоров'я</t>
  </si>
  <si>
    <t>Провайдери  
(постачальники медичних послуг)</t>
  </si>
  <si>
    <t>HF1</t>
  </si>
  <si>
    <t>HF.1.1</t>
  </si>
  <si>
    <t>HF.1.2</t>
  </si>
  <si>
    <t xml:space="preserve"> HF.2 </t>
  </si>
  <si>
    <t>HF.2.2</t>
  </si>
  <si>
    <t>HF.2.3</t>
  </si>
  <si>
    <t>HF.2.5</t>
  </si>
  <si>
    <t>HF.2.6</t>
  </si>
  <si>
    <t>HF.3</t>
  </si>
  <si>
    <t>Уряд</t>
  </si>
  <si>
    <t>Територіальний Уряд (Центральний Уряд та Муніципальний Уряд)</t>
  </si>
  <si>
    <t>Приватний сектор</t>
  </si>
  <si>
    <t>Інше приватне добровільне страхування</t>
  </si>
  <si>
    <t>Витрати домогосподарств</t>
  </si>
  <si>
    <t>Некомерційні організації, що обслуговують домашні господарства</t>
  </si>
  <si>
    <t>Приватні  фірми та корпорації</t>
  </si>
  <si>
    <t>Лікарняні каси</t>
  </si>
  <si>
    <t>Весь інший світ</t>
  </si>
  <si>
    <t>HP.1</t>
  </si>
  <si>
    <t>HP.2</t>
  </si>
  <si>
    <t xml:space="preserve">Сестринські/лікарняні заклади довготривалого перебування </t>
  </si>
  <si>
    <t>HP.3</t>
  </si>
  <si>
    <t>Заклади, що надають амбулаторні медичні послуги</t>
  </si>
  <si>
    <t>Кабінети лікарів у поліклініках</t>
  </si>
  <si>
    <t>HP.3.3 -3.9</t>
  </si>
  <si>
    <t>Інші заклади, що надають амбулаторні медичні послуги</t>
  </si>
  <si>
    <t>HP.5</t>
  </si>
  <si>
    <t>Забезпечення управління програмами громадського здоров'я</t>
  </si>
  <si>
    <t>HP.6</t>
  </si>
  <si>
    <t>Загальне управління охороною здоров'я та медичне страхування</t>
  </si>
  <si>
    <t>Державне управління охороною здоров'я та медичне страхування</t>
  </si>
  <si>
    <t>HP.6.3; 6.4</t>
  </si>
  <si>
    <t xml:space="preserve">Всі інші організації управління охороною здоров'я </t>
  </si>
  <si>
    <t>HP.7</t>
  </si>
  <si>
    <t xml:space="preserve">Всі інші сектори економіки </t>
  </si>
  <si>
    <t>Заклади, що надають послуги, пов'язані з охороною здоров'я</t>
  </si>
  <si>
    <t>HP.8.1</t>
  </si>
  <si>
    <t>Дослідницькі установи</t>
  </si>
  <si>
    <t>HP.8.2</t>
  </si>
  <si>
    <t>Заклади освіти</t>
  </si>
  <si>
    <t>HP.8.3</t>
  </si>
  <si>
    <t>Інші заклади, що надають послуги, пов'язані з охороною здоров'я</t>
  </si>
  <si>
    <t>HP.9</t>
  </si>
  <si>
    <t>Провайдери, що не визначені за типом</t>
  </si>
  <si>
    <t xml:space="preserve"> 3. Розподіл поточних витрат на охорону здоров'я за функціми (видами медичних послуг) та фінансуючими організаціями (фінансовими агентами) </t>
  </si>
  <si>
    <t>HF.1</t>
  </si>
  <si>
    <t xml:space="preserve">HF.1.2 </t>
  </si>
  <si>
    <t xml:space="preserve"> HF.2</t>
  </si>
  <si>
    <t xml:space="preserve">HF.2.2 </t>
  </si>
  <si>
    <t xml:space="preserve">HF.2.3 </t>
  </si>
  <si>
    <t xml:space="preserve">HF.2.4 </t>
  </si>
  <si>
    <t xml:space="preserve">HF.2.5 </t>
  </si>
  <si>
    <t xml:space="preserve">HF.2.6 </t>
  </si>
  <si>
    <t xml:space="preserve"> Уряд</t>
  </si>
  <si>
    <t xml:space="preserve"> Лікарняні каси</t>
  </si>
  <si>
    <t>HC.1  - HC.4</t>
  </si>
  <si>
    <t>Витрати на персональне лікування</t>
  </si>
  <si>
    <t>1.1.2.1</t>
  </si>
  <si>
    <t>Стаціонарне лікування</t>
  </si>
  <si>
    <t>1.2.2.2</t>
  </si>
  <si>
    <t>Послуги денної допомоги</t>
  </si>
  <si>
    <t>Амбулаторне лікування</t>
  </si>
  <si>
    <t>Допомога вдома</t>
  </si>
  <si>
    <t xml:space="preserve"> Допоміжні послуги для медичного лікування</t>
  </si>
  <si>
    <t xml:space="preserve"> Фармацевтичні  та інші товари нетривалого використання</t>
  </si>
  <si>
    <t xml:space="preserve">HC.5.2 </t>
  </si>
  <si>
    <t>HC.1- HC.5</t>
  </si>
  <si>
    <t>Невизначені витрати</t>
  </si>
  <si>
    <t>4. Загальні витрати на охорону здоров'я за фінансуючими організаціями (фінансовими агентами)</t>
  </si>
  <si>
    <t>Фінансуючі організації (фінансові агенти)</t>
  </si>
  <si>
    <t>2003 рік</t>
  </si>
  <si>
    <t>2005 рік</t>
  </si>
  <si>
    <t>2010 рік</t>
  </si>
  <si>
    <t>2015 рік</t>
  </si>
  <si>
    <t>2016 рік</t>
  </si>
  <si>
    <t>2017 рік</t>
  </si>
  <si>
    <t>2018 рік</t>
  </si>
  <si>
    <t>млн.грн.</t>
  </si>
  <si>
    <t>%</t>
  </si>
  <si>
    <t>Територіальний Уряд</t>
  </si>
  <si>
    <t>HF.1.1.1</t>
  </si>
  <si>
    <t>Центральний Уряд</t>
  </si>
  <si>
    <t>HF.1.1.2</t>
  </si>
  <si>
    <t>Муніципальний Уряд</t>
  </si>
  <si>
    <t>HF.2.</t>
  </si>
  <si>
    <t>HF.2.4</t>
  </si>
  <si>
    <t>Загальні витрати на охорону здоров'я</t>
  </si>
  <si>
    <t>5. Загальні витрати на охорону здоров'я за функціями (видами медичних послуг)</t>
  </si>
  <si>
    <t>Функції (види медичних послуг)</t>
  </si>
  <si>
    <t>HC.1;2</t>
  </si>
  <si>
    <t>Послуги лікування та реабілітаційного лікування</t>
  </si>
  <si>
    <t>HC.1.3;2.3</t>
  </si>
  <si>
    <t>HC.2.9</t>
  </si>
  <si>
    <t>Інші послуги реабілітаційного лікування</t>
  </si>
  <si>
    <t>Послуги довготривалого сестринського догляду</t>
  </si>
  <si>
    <t>HC.3.3</t>
  </si>
  <si>
    <t>HC.4.1</t>
  </si>
  <si>
    <t>Клінічні лабораторії</t>
  </si>
  <si>
    <t>HC.4.2</t>
  </si>
  <si>
    <t>Радіологічна діагностика</t>
  </si>
  <si>
    <t>HC.4.3</t>
  </si>
  <si>
    <t>Транспортування хворих, рятування життя у надзвичайних ситуаціях</t>
  </si>
  <si>
    <t>HC.4.9</t>
  </si>
  <si>
    <t>Інші види допоміжних послуг для медичного лікування</t>
  </si>
  <si>
    <t xml:space="preserve">HC.5.2
</t>
  </si>
  <si>
    <t>HC.nsk</t>
  </si>
  <si>
    <t>Витрати, що не визначені за типом функцій</t>
  </si>
  <si>
    <t>HC.R1-5</t>
  </si>
  <si>
    <t>Інша діяльність, пов'язана з охороною здоров'я</t>
  </si>
  <si>
    <t>6. Поточні витрати на охорону здоров'я за функціями (видами медичних послуг)</t>
  </si>
  <si>
    <t>HC.1.3.1</t>
  </si>
  <si>
    <t>HC.1.3.2</t>
  </si>
  <si>
    <t>HC.1.3.3</t>
  </si>
  <si>
    <t>HC.1.3.9;2.3;2.9</t>
  </si>
  <si>
    <t>7. Поточні витрати на охорону  здоров'я за провайдерами (постачальниками послуг)</t>
  </si>
  <si>
    <t>Провайдери  (постачальники послуг)</t>
  </si>
  <si>
    <t>HP.6.3-6.9</t>
  </si>
  <si>
    <r>
      <t>HP.9</t>
    </r>
    <r>
      <rPr>
        <b/>
        <vertAlign val="superscript"/>
        <sz val="10"/>
        <rFont val="Times New Roman"/>
        <family val="1"/>
        <charset val="204"/>
      </rPr>
      <t>1</t>
    </r>
  </si>
  <si>
    <t>Зміст</t>
  </si>
  <si>
    <t>1.</t>
  </si>
  <si>
    <t>Розподіл поточних витрат на охорону здоров'я за функціми (видами медичних  послуг) та провайдерами (постачальниками послуг)</t>
  </si>
  <si>
    <t>2.</t>
  </si>
  <si>
    <t xml:space="preserve">Розподіл поточних витрат на охорону здоров'я за провайдерами (постачальниками послуг) та  фінансуючими організаціями (фінансовими агентами) </t>
  </si>
  <si>
    <t>3.</t>
  </si>
  <si>
    <t xml:space="preserve">Розподіл поточних витрат на охорону здоров'я за функціми (видами медичних послуг) та фінансуючими організаціями (фінансовими агентами) </t>
  </si>
  <si>
    <t xml:space="preserve">4. </t>
  </si>
  <si>
    <t xml:space="preserve">Загальні витрати на охорону здоров'я за фінансуючими організаціями (фінансовими агентами)
</t>
  </si>
  <si>
    <t>5.</t>
  </si>
  <si>
    <t>Загальні витрати на охорону здоров'я за функціями  (видами медичних  послуг)</t>
  </si>
  <si>
    <t>6.</t>
  </si>
  <si>
    <t>Поточні витрати на охорону здоров'я за функціями  (видами медичних  послуг)</t>
  </si>
  <si>
    <t>7.</t>
  </si>
  <si>
    <t>Поточні витрати на охорону  здоров'я за провайдерами  (постачальниками послуг)</t>
  </si>
  <si>
    <r>
      <t>2. Розподіл поточних витрат на охорону здоров'я за провайдерами (постачальниках послуг) та  фінансуючими організаціями (фінансовими агентами)</t>
    </r>
    <r>
      <rPr>
        <sz val="12"/>
        <rFont val="Times New Roman"/>
        <family val="1"/>
        <charset val="204"/>
      </rPr>
      <t xml:space="preserve"> </t>
    </r>
  </si>
  <si>
    <t>2019 рік</t>
  </si>
  <si>
    <r>
      <rPr>
        <vertAlign val="superscript"/>
        <sz val="12"/>
        <color theme="1"/>
        <rFont val="Times New Roman"/>
        <family val="1"/>
        <charset val="204"/>
      </rPr>
      <t>1</t>
    </r>
    <r>
      <rPr>
        <sz val="12"/>
        <color theme="1"/>
        <rFont val="Times New Roman"/>
        <family val="1"/>
        <charset val="204"/>
      </rPr>
      <t xml:space="preserve"> Тут і надалі наведено дані за 2019 рік.</t>
    </r>
  </si>
  <si>
    <t>HC 2.9</t>
  </si>
  <si>
    <t>2020 рік</t>
  </si>
  <si>
    <t>Сателітний рахунок охорони здоров'я в Україні у 2020 році</t>
  </si>
  <si>
    <r>
      <rPr>
        <b/>
        <sz val="10"/>
        <color theme="1"/>
        <rFont val="Times New Roman"/>
        <family val="1"/>
        <charset val="204"/>
      </rPr>
      <t xml:space="preserve">До уваги користувачів: </t>
    </r>
    <r>
      <rPr>
        <sz val="10"/>
        <color theme="1"/>
        <rFont val="Times New Roman"/>
        <family val="1"/>
        <charset val="204"/>
      </rPr>
      <t>Інформацію за 2015-2020 роки наведено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</si>
</sst>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_-* #,##0.00\ &quot;грн.&quot;_-;\-* #,##0.00\ &quot;грн.&quot;_-;_-* &quot;-&quot;??\ &quot;грн.&quot;_-;_-@_-"/>
    <numFmt numFmtId="166" formatCode="0.0"/>
    <numFmt numFmtId="167" formatCode="0.0%"/>
  </numFmts>
  <fonts count="28" x14ac:knownFonts="1">
    <font>
      <sz val="9"/>
      <color theme="1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2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i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Courier New"/>
      <family val="3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9" fillId="0" borderId="0"/>
    <xf numFmtId="165" fontId="9" fillId="0" borderId="0" applyFont="0" applyFill="0" applyBorder="0" applyAlignment="0" applyProtection="0"/>
    <xf numFmtId="0" fontId="20" fillId="0" borderId="0"/>
    <xf numFmtId="0" fontId="24" fillId="0" borderId="0"/>
  </cellStyleXfs>
  <cellXfs count="217">
    <xf numFmtId="0" fontId="0" fillId="0" borderId="0" xfId="0"/>
    <xf numFmtId="164" fontId="0" fillId="0" borderId="0" xfId="0" applyNumberFormat="1"/>
    <xf numFmtId="0" fontId="1" fillId="0" borderId="0" xfId="0" applyFon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5" fillId="0" borderId="0" xfId="0" applyFont="1" applyFill="1" applyBorder="1" applyAlignment="1">
      <alignment wrapText="1"/>
    </xf>
    <xf numFmtId="0" fontId="6" fillId="0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/>
    <xf numFmtId="0" fontId="3" fillId="0" borderId="2" xfId="1" applyFont="1" applyFill="1" applyBorder="1" applyAlignment="1">
      <alignment horizontal="center" wrapText="1"/>
    </xf>
    <xf numFmtId="0" fontId="4" fillId="0" borderId="2" xfId="1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left" vertical="top"/>
    </xf>
    <xf numFmtId="0" fontId="3" fillId="0" borderId="6" xfId="1" applyFont="1" applyFill="1" applyBorder="1" applyAlignment="1">
      <alignment horizontal="left" vertical="top" wrapText="1"/>
    </xf>
    <xf numFmtId="164" fontId="8" fillId="0" borderId="6" xfId="1" applyNumberFormat="1" applyFont="1" applyFill="1" applyBorder="1" applyAlignment="1">
      <alignment wrapText="1"/>
    </xf>
    <xf numFmtId="164" fontId="3" fillId="0" borderId="6" xfId="1" applyNumberFormat="1" applyFont="1" applyFill="1" applyBorder="1" applyAlignment="1">
      <alignment wrapText="1"/>
    </xf>
    <xf numFmtId="164" fontId="3" fillId="0" borderId="6" xfId="1" applyNumberFormat="1" applyFont="1" applyFill="1" applyBorder="1" applyAlignment="1">
      <alignment horizontal="right"/>
    </xf>
    <xf numFmtId="164" fontId="3" fillId="0" borderId="6" xfId="1" applyNumberFormat="1" applyFont="1" applyFill="1" applyBorder="1" applyAlignment="1"/>
    <xf numFmtId="0" fontId="3" fillId="0" borderId="2" xfId="0" applyFont="1" applyFill="1" applyBorder="1" applyAlignment="1">
      <alignment horizontal="left" vertical="top"/>
    </xf>
    <xf numFmtId="0" fontId="3" fillId="0" borderId="2" xfId="1" applyFont="1" applyFill="1" applyBorder="1" applyAlignment="1">
      <alignment horizontal="left" vertical="top" wrapText="1"/>
    </xf>
    <xf numFmtId="164" fontId="3" fillId="0" borderId="2" xfId="1" applyNumberFormat="1" applyFont="1" applyFill="1" applyBorder="1" applyAlignment="1">
      <alignment wrapText="1"/>
    </xf>
    <xf numFmtId="164" fontId="3" fillId="0" borderId="2" xfId="1" applyNumberFormat="1" applyFont="1" applyFill="1" applyBorder="1" applyAlignment="1"/>
    <xf numFmtId="0" fontId="3" fillId="0" borderId="2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/>
    <xf numFmtId="0" fontId="4" fillId="0" borderId="2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 wrapText="1"/>
    </xf>
    <xf numFmtId="164" fontId="4" fillId="0" borderId="2" xfId="0" applyNumberFormat="1" applyFont="1" applyFill="1" applyBorder="1" applyAlignment="1"/>
    <xf numFmtId="164" fontId="4" fillId="0" borderId="2" xfId="1" applyNumberFormat="1" applyFont="1" applyFill="1" applyBorder="1" applyAlignment="1"/>
    <xf numFmtId="0" fontId="4" fillId="0" borderId="2" xfId="1" applyFont="1" applyFill="1" applyBorder="1" applyAlignment="1">
      <alignment horizontal="left" vertical="top" wrapText="1"/>
    </xf>
    <xf numFmtId="164" fontId="4" fillId="0" borderId="2" xfId="1" applyNumberFormat="1" applyFont="1" applyFill="1" applyBorder="1" applyAlignment="1">
      <alignment wrapText="1"/>
    </xf>
    <xf numFmtId="167" fontId="0" fillId="0" borderId="0" xfId="0" applyNumberFormat="1"/>
    <xf numFmtId="0" fontId="3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left"/>
    </xf>
    <xf numFmtId="0" fontId="4" fillId="0" borderId="0" xfId="0" applyFont="1" applyFill="1" applyBorder="1"/>
    <xf numFmtId="0" fontId="3" fillId="0" borderId="0" xfId="1" applyFont="1" applyFill="1" applyBorder="1"/>
    <xf numFmtId="164" fontId="3" fillId="0" borderId="0" xfId="1" applyNumberFormat="1" applyFont="1" applyFill="1" applyBorder="1"/>
    <xf numFmtId="0" fontId="4" fillId="0" borderId="0" xfId="0" applyFont="1" applyFill="1"/>
    <xf numFmtId="0" fontId="4" fillId="0" borderId="1" xfId="0" applyFont="1" applyFill="1" applyBorder="1" applyAlignment="1">
      <alignment horizontal="right"/>
    </xf>
    <xf numFmtId="164" fontId="8" fillId="0" borderId="0" xfId="0" applyNumberFormat="1" applyFont="1"/>
    <xf numFmtId="0" fontId="4" fillId="0" borderId="2" xfId="0" applyFont="1" applyFill="1" applyBorder="1" applyAlignment="1">
      <alignment vertical="top"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/>
    <xf numFmtId="0" fontId="4" fillId="0" borderId="0" xfId="1" applyFont="1" applyFill="1"/>
    <xf numFmtId="0" fontId="4" fillId="0" borderId="0" xfId="0" applyFont="1" applyFill="1" applyAlignment="1"/>
    <xf numFmtId="0" fontId="3" fillId="0" borderId="2" xfId="1" applyFont="1" applyFill="1" applyBorder="1" applyAlignment="1">
      <alignment horizontal="center" vertical="center" textRotation="90" wrapText="1"/>
    </xf>
    <xf numFmtId="0" fontId="4" fillId="0" borderId="2" xfId="1" applyFont="1" applyFill="1" applyBorder="1" applyAlignment="1">
      <alignment horizontal="center" vertical="center" textRotation="90" wrapText="1"/>
    </xf>
    <xf numFmtId="164" fontId="4" fillId="0" borderId="2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vertical="top" wrapText="1"/>
    </xf>
    <xf numFmtId="164" fontId="4" fillId="0" borderId="2" xfId="0" applyNumberFormat="1" applyFont="1" applyFill="1" applyBorder="1" applyAlignment="1">
      <alignment horizontal="right"/>
    </xf>
    <xf numFmtId="0" fontId="3" fillId="0" borderId="6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vertical="top" wrapText="1"/>
    </xf>
    <xf numFmtId="164" fontId="3" fillId="0" borderId="6" xfId="0" applyNumberFormat="1" applyFont="1" applyFill="1" applyBorder="1" applyAlignment="1">
      <alignment wrapText="1"/>
    </xf>
    <xf numFmtId="0" fontId="5" fillId="0" borderId="0" xfId="0" applyFont="1"/>
    <xf numFmtId="0" fontId="4" fillId="0" borderId="0" xfId="2" applyFont="1" applyFill="1"/>
    <xf numFmtId="0" fontId="4" fillId="0" borderId="2" xfId="2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7" xfId="2" applyFont="1" applyFill="1" applyBorder="1" applyAlignment="1"/>
    <xf numFmtId="0" fontId="3" fillId="0" borderId="2" xfId="2" applyFont="1" applyFill="1" applyBorder="1"/>
    <xf numFmtId="164" fontId="3" fillId="0" borderId="2" xfId="2" applyNumberFormat="1" applyFont="1" applyFill="1" applyBorder="1"/>
    <xf numFmtId="2" fontId="3" fillId="0" borderId="2" xfId="2" applyNumberFormat="1" applyFont="1" applyFill="1" applyBorder="1"/>
    <xf numFmtId="4" fontId="3" fillId="0" borderId="2" xfId="2" applyNumberFormat="1" applyFont="1" applyFill="1" applyBorder="1"/>
    <xf numFmtId="0" fontId="4" fillId="0" borderId="7" xfId="2" applyFont="1" applyFill="1" applyBorder="1" applyAlignment="1"/>
    <xf numFmtId="0" fontId="4" fillId="0" borderId="2" xfId="2" applyFont="1" applyFill="1" applyBorder="1" applyAlignment="1">
      <alignment horizontal="left" vertical="top" wrapText="1"/>
    </xf>
    <xf numFmtId="164" fontId="4" fillId="0" borderId="2" xfId="2" applyNumberFormat="1" applyFont="1" applyFill="1" applyBorder="1"/>
    <xf numFmtId="2" fontId="4" fillId="0" borderId="2" xfId="2" applyNumberFormat="1" applyFont="1" applyFill="1" applyBorder="1"/>
    <xf numFmtId="4" fontId="4" fillId="0" borderId="2" xfId="2" applyNumberFormat="1" applyFont="1" applyFill="1" applyBorder="1"/>
    <xf numFmtId="0" fontId="4" fillId="0" borderId="2" xfId="2" applyFont="1" applyFill="1" applyBorder="1" applyAlignment="1"/>
    <xf numFmtId="0" fontId="4" fillId="0" borderId="4" xfId="2" applyFont="1" applyFill="1" applyBorder="1" applyAlignment="1">
      <alignment horizontal="left" vertical="top" wrapText="1"/>
    </xf>
    <xf numFmtId="0" fontId="3" fillId="0" borderId="2" xfId="2" applyFont="1" applyFill="1" applyBorder="1" applyAlignment="1"/>
    <xf numFmtId="0" fontId="3" fillId="0" borderId="2" xfId="2" applyFont="1" applyFill="1" applyBorder="1" applyAlignment="1">
      <alignment wrapText="1"/>
    </xf>
    <xf numFmtId="164" fontId="8" fillId="0" borderId="2" xfId="0" applyNumberFormat="1" applyFont="1" applyBorder="1"/>
    <xf numFmtId="0" fontId="4" fillId="0" borderId="2" xfId="2" applyFont="1" applyFill="1" applyBorder="1" applyAlignment="1">
      <alignment wrapText="1"/>
    </xf>
    <xf numFmtId="164" fontId="15" fillId="0" borderId="2" xfId="0" applyNumberFormat="1" applyFont="1" applyBorder="1"/>
    <xf numFmtId="166" fontId="4" fillId="0" borderId="2" xfId="2" applyNumberFormat="1" applyFont="1" applyFill="1" applyBorder="1"/>
    <xf numFmtId="0" fontId="4" fillId="0" borderId="2" xfId="2" applyFont="1" applyFill="1" applyBorder="1"/>
    <xf numFmtId="2" fontId="8" fillId="0" borderId="2" xfId="0" applyNumberFormat="1" applyFont="1" applyBorder="1"/>
    <xf numFmtId="2" fontId="15" fillId="0" borderId="2" xfId="0" applyNumberFormat="1" applyFont="1" applyBorder="1"/>
    <xf numFmtId="0" fontId="18" fillId="0" borderId="7" xfId="2" applyFont="1" applyFill="1" applyBorder="1" applyAlignment="1">
      <alignment horizontal="left" vertical="top" wrapText="1"/>
    </xf>
    <xf numFmtId="0" fontId="3" fillId="0" borderId="2" xfId="2" applyFont="1" applyFill="1" applyBorder="1" applyAlignment="1">
      <alignment horizontal="left" vertical="top" wrapText="1"/>
    </xf>
    <xf numFmtId="0" fontId="4" fillId="0" borderId="7" xfId="2" applyFont="1" applyFill="1" applyBorder="1" applyAlignment="1">
      <alignment horizontal="left" vertical="top" wrapText="1"/>
    </xf>
    <xf numFmtId="0" fontId="18" fillId="0" borderId="2" xfId="2" applyFont="1" applyFill="1" applyBorder="1" applyAlignment="1">
      <alignment horizontal="left" vertical="top" wrapText="1"/>
    </xf>
    <xf numFmtId="0" fontId="19" fillId="0" borderId="2" xfId="2" applyFont="1" applyFill="1" applyBorder="1" applyAlignment="1">
      <alignment horizontal="left" vertical="top" wrapText="1"/>
    </xf>
    <xf numFmtId="0" fontId="3" fillId="0" borderId="7" xfId="2" applyFont="1" applyFill="1" applyBorder="1" applyAlignment="1">
      <alignment horizontal="left" vertical="top"/>
    </xf>
    <xf numFmtId="164" fontId="3" fillId="0" borderId="2" xfId="2" applyNumberFormat="1" applyFont="1" applyFill="1" applyBorder="1" applyAlignment="1">
      <alignment horizontal="right"/>
    </xf>
    <xf numFmtId="4" fontId="3" fillId="0" borderId="2" xfId="2" applyNumberFormat="1" applyFont="1" applyFill="1" applyBorder="1" applyAlignment="1">
      <alignment horizontal="right"/>
    </xf>
    <xf numFmtId="0" fontId="3" fillId="0" borderId="4" xfId="2" applyFont="1" applyFill="1" applyBorder="1" applyAlignment="1">
      <alignment horizontal="left" vertical="top" wrapText="1"/>
    </xf>
    <xf numFmtId="0" fontId="3" fillId="0" borderId="2" xfId="2" applyFont="1" applyFill="1" applyBorder="1" applyAlignment="1">
      <alignment horizontal="left" vertical="top"/>
    </xf>
    <xf numFmtId="0" fontId="4" fillId="0" borderId="2" xfId="2" applyFont="1" applyFill="1" applyBorder="1" applyAlignment="1">
      <alignment horizontal="left" vertical="top"/>
    </xf>
    <xf numFmtId="164" fontId="4" fillId="0" borderId="2" xfId="2" applyNumberFormat="1" applyFont="1" applyFill="1" applyBorder="1" applyAlignment="1">
      <alignment horizontal="right"/>
    </xf>
    <xf numFmtId="4" fontId="4" fillId="0" borderId="2" xfId="2" applyNumberFormat="1" applyFont="1" applyFill="1" applyBorder="1" applyAlignment="1">
      <alignment horizontal="right"/>
    </xf>
    <xf numFmtId="0" fontId="3" fillId="0" borderId="2" xfId="2" applyFont="1" applyFill="1" applyBorder="1" applyAlignment="1">
      <alignment horizontal="center" vertical="center"/>
    </xf>
    <xf numFmtId="0" fontId="20" fillId="0" borderId="0" xfId="4"/>
    <xf numFmtId="0" fontId="10" fillId="0" borderId="0" xfId="4" applyFont="1"/>
    <xf numFmtId="0" fontId="10" fillId="0" borderId="0" xfId="4" applyFont="1" applyAlignment="1">
      <alignment horizontal="center" vertical="top"/>
    </xf>
    <xf numFmtId="0" fontId="7" fillId="0" borderId="2" xfId="2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vertical="top" wrapText="1"/>
    </xf>
    <xf numFmtId="0" fontId="4" fillId="0" borderId="2" xfId="1" applyFont="1" applyFill="1" applyBorder="1" applyAlignment="1">
      <alignment horizontal="center" vertical="top" wrapText="1"/>
    </xf>
    <xf numFmtId="0" fontId="4" fillId="0" borderId="2" xfId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6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3" fillId="0" borderId="8" xfId="0" applyNumberFormat="1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164" fontId="15" fillId="0" borderId="2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164" fontId="23" fillId="0" borderId="0" xfId="0" applyNumberFormat="1" applyFont="1"/>
    <xf numFmtId="164" fontId="5" fillId="0" borderId="0" xfId="0" applyNumberFormat="1" applyFont="1"/>
    <xf numFmtId="164" fontId="0" fillId="0" borderId="0" xfId="0" applyNumberFormat="1" applyFill="1"/>
    <xf numFmtId="0" fontId="4" fillId="0" borderId="0" xfId="5" applyFont="1" applyFill="1" applyAlignment="1">
      <alignment vertical="top" wrapText="1"/>
    </xf>
    <xf numFmtId="2" fontId="3" fillId="0" borderId="2" xfId="2" applyNumberFormat="1" applyFont="1" applyFill="1" applyBorder="1" applyAlignment="1">
      <alignment horizontal="right"/>
    </xf>
    <xf numFmtId="4" fontId="3" fillId="0" borderId="3" xfId="2" applyNumberFormat="1" applyFont="1" applyFill="1" applyBorder="1" applyAlignment="1">
      <alignment horizontal="right"/>
    </xf>
    <xf numFmtId="164" fontId="3" fillId="0" borderId="2" xfId="0" applyNumberFormat="1" applyFont="1" applyFill="1" applyBorder="1" applyAlignment="1">
      <alignment horizontal="right"/>
    </xf>
    <xf numFmtId="2" fontId="3" fillId="0" borderId="2" xfId="0" applyNumberFormat="1" applyFont="1" applyFill="1" applyBorder="1" applyAlignment="1">
      <alignment horizontal="right"/>
    </xf>
    <xf numFmtId="164" fontId="16" fillId="0" borderId="2" xfId="0" applyNumberFormat="1" applyFont="1" applyBorder="1" applyAlignment="1">
      <alignment horizontal="right"/>
    </xf>
    <xf numFmtId="2" fontId="16" fillId="0" borderId="2" xfId="0" applyNumberFormat="1" applyFont="1" applyBorder="1" applyAlignment="1">
      <alignment horizontal="right"/>
    </xf>
    <xf numFmtId="2" fontId="4" fillId="0" borderId="2" xfId="2" applyNumberFormat="1" applyFont="1" applyFill="1" applyBorder="1" applyAlignment="1">
      <alignment horizontal="right"/>
    </xf>
    <xf numFmtId="2" fontId="4" fillId="0" borderId="2" xfId="0" applyNumberFormat="1" applyFont="1" applyFill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166" fontId="3" fillId="0" borderId="0" xfId="2" applyNumberFormat="1" applyFont="1" applyFill="1" applyAlignment="1">
      <alignment horizontal="right"/>
    </xf>
    <xf numFmtId="0" fontId="4" fillId="0" borderId="2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2" fontId="8" fillId="0" borderId="2" xfId="0" applyNumberFormat="1" applyFont="1" applyBorder="1" applyAlignment="1">
      <alignment horizontal="right"/>
    </xf>
    <xf numFmtId="164" fontId="25" fillId="0" borderId="2" xfId="0" applyNumberFormat="1" applyFont="1" applyBorder="1"/>
    <xf numFmtId="2" fontId="25" fillId="0" borderId="2" xfId="0" applyNumberFormat="1" applyFont="1" applyBorder="1"/>
    <xf numFmtId="164" fontId="26" fillId="0" borderId="2" xfId="0" applyNumberFormat="1" applyFont="1" applyBorder="1"/>
    <xf numFmtId="2" fontId="8" fillId="0" borderId="2" xfId="0" applyNumberFormat="1" applyFont="1" applyFill="1" applyBorder="1"/>
    <xf numFmtId="2" fontId="15" fillId="0" borderId="2" xfId="0" applyNumberFormat="1" applyFont="1" applyFill="1" applyBorder="1"/>
    <xf numFmtId="164" fontId="3" fillId="0" borderId="4" xfId="0" applyNumberFormat="1" applyFont="1" applyFill="1" applyBorder="1" applyAlignment="1"/>
    <xf numFmtId="0" fontId="0" fillId="0" borderId="9" xfId="0" applyBorder="1"/>
    <xf numFmtId="164" fontId="3" fillId="0" borderId="9" xfId="0" applyNumberFormat="1" applyFont="1" applyFill="1" applyBorder="1" applyAlignment="1"/>
    <xf numFmtId="2" fontId="0" fillId="0" borderId="0" xfId="0" applyNumberFormat="1"/>
    <xf numFmtId="164" fontId="8" fillId="0" borderId="0" xfId="0" applyNumberFormat="1" applyFont="1" applyFill="1"/>
    <xf numFmtId="164" fontId="15" fillId="0" borderId="2" xfId="0" applyNumberFormat="1" applyFont="1" applyFill="1" applyBorder="1"/>
    <xf numFmtId="164" fontId="8" fillId="0" borderId="2" xfId="0" applyNumberFormat="1" applyFont="1" applyFill="1" applyBorder="1"/>
    <xf numFmtId="0" fontId="4" fillId="0" borderId="2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  <xf numFmtId="164" fontId="0" fillId="0" borderId="2" xfId="0" applyNumberFormat="1" applyBorder="1"/>
    <xf numFmtId="2" fontId="0" fillId="0" borderId="2" xfId="0" applyNumberFormat="1" applyBorder="1"/>
    <xf numFmtId="2" fontId="27" fillId="0" borderId="2" xfId="0" applyNumberFormat="1" applyFont="1" applyBorder="1"/>
    <xf numFmtId="164" fontId="27" fillId="0" borderId="2" xfId="0" applyNumberFormat="1" applyFont="1" applyBorder="1"/>
    <xf numFmtId="164" fontId="4" fillId="0" borderId="2" xfId="0" applyNumberFormat="1" applyFont="1" applyFill="1" applyBorder="1"/>
    <xf numFmtId="2" fontId="4" fillId="0" borderId="2" xfId="0" applyNumberFormat="1" applyFont="1" applyFill="1" applyBorder="1"/>
    <xf numFmtId="4" fontId="0" fillId="0" borderId="2" xfId="0" applyNumberFormat="1" applyBorder="1"/>
    <xf numFmtId="164" fontId="16" fillId="0" borderId="2" xfId="0" applyNumberFormat="1" applyFont="1" applyBorder="1"/>
    <xf numFmtId="2" fontId="16" fillId="0" borderId="2" xfId="0" applyNumberFormat="1" applyFont="1" applyBorder="1"/>
    <xf numFmtId="164" fontId="5" fillId="0" borderId="2" xfId="0" applyNumberFormat="1" applyFont="1" applyBorder="1"/>
    <xf numFmtId="2" fontId="5" fillId="0" borderId="2" xfId="0" applyNumberFormat="1" applyFont="1" applyBorder="1"/>
    <xf numFmtId="4" fontId="5" fillId="0" borderId="2" xfId="0" applyNumberFormat="1" applyFont="1" applyBorder="1"/>
    <xf numFmtId="4" fontId="5" fillId="0" borderId="2" xfId="0" applyNumberFormat="1" applyFont="1" applyFill="1" applyBorder="1"/>
    <xf numFmtId="0" fontId="15" fillId="0" borderId="0" xfId="0" applyFont="1" applyAlignment="1">
      <alignment horizontal="left" vertical="top" wrapText="1"/>
    </xf>
    <xf numFmtId="0" fontId="10" fillId="0" borderId="0" xfId="4" applyFont="1" applyAlignment="1">
      <alignment horizontal="justify" vertical="top" wrapText="1"/>
    </xf>
    <xf numFmtId="0" fontId="10" fillId="0" borderId="0" xfId="4" applyFont="1" applyAlignment="1">
      <alignment horizontal="justify" vertical="top"/>
    </xf>
    <xf numFmtId="0" fontId="13" fillId="0" borderId="0" xfId="4" applyFont="1" applyAlignment="1">
      <alignment horizontal="center" vertical="center" wrapText="1"/>
    </xf>
    <xf numFmtId="0" fontId="10" fillId="0" borderId="0" xfId="4" applyFont="1" applyAlignment="1">
      <alignment horizontal="center"/>
    </xf>
    <xf numFmtId="0" fontId="21" fillId="0" borderId="0" xfId="0" applyFont="1" applyFill="1" applyAlignment="1">
      <alignment horizontal="left" vertical="top"/>
    </xf>
    <xf numFmtId="0" fontId="15" fillId="0" borderId="0" xfId="0" applyFont="1" applyFill="1" applyAlignment="1">
      <alignment horizontal="left" vertical="top"/>
    </xf>
    <xf numFmtId="0" fontId="4" fillId="0" borderId="2" xfId="1" applyFont="1" applyFill="1" applyBorder="1" applyAlignment="1">
      <alignment horizontal="center" vertical="center" textRotation="90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textRotation="90" wrapText="1"/>
    </xf>
    <xf numFmtId="0" fontId="3" fillId="0" borderId="2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textRotation="90" wrapText="1"/>
    </xf>
    <xf numFmtId="0" fontId="3" fillId="0" borderId="2" xfId="1" applyFont="1" applyFill="1" applyBorder="1" applyAlignment="1">
      <alignment horizontal="center" vertical="center" textRotation="90" wrapText="1"/>
    </xf>
    <xf numFmtId="0" fontId="4" fillId="0" borderId="4" xfId="1" applyFont="1" applyFill="1" applyBorder="1" applyAlignment="1">
      <alignment horizontal="center" vertical="center" textRotation="90" wrapText="1"/>
    </xf>
    <xf numFmtId="0" fontId="4" fillId="0" borderId="5" xfId="0" applyFont="1" applyFill="1" applyBorder="1" applyAlignment="1">
      <alignment horizontal="center" vertical="center" textRotation="90" wrapText="1"/>
    </xf>
    <xf numFmtId="0" fontId="4" fillId="0" borderId="6" xfId="0" applyFont="1" applyFill="1" applyBorder="1" applyAlignment="1">
      <alignment horizontal="center" vertical="center" textRotation="90" wrapText="1"/>
    </xf>
    <xf numFmtId="0" fontId="13" fillId="0" borderId="0" xfId="0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right"/>
    </xf>
    <xf numFmtId="0" fontId="7" fillId="0" borderId="1" xfId="1" applyFont="1" applyFill="1" applyBorder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3" fillId="0" borderId="0" xfId="2" applyFont="1" applyFill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 wrapText="1"/>
    </xf>
    <xf numFmtId="165" fontId="4" fillId="0" borderId="7" xfId="3" applyFont="1" applyFill="1" applyBorder="1" applyAlignment="1">
      <alignment horizontal="center" vertical="center"/>
    </xf>
    <xf numFmtId="165" fontId="4" fillId="0" borderId="3" xfId="3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3" fillId="0" borderId="7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17" fillId="0" borderId="3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</cellXfs>
  <cellStyles count="6">
    <cellStyle name="Normal_NHA 2004 Financial Agents by regions" xfId="1"/>
    <cellStyle name="Денежный 2" xfId="3"/>
    <cellStyle name="Звичайний" xfId="0" builtinId="0"/>
    <cellStyle name="Обычный 2" xfId="2"/>
    <cellStyle name="Обычный 2 2" xfId="5"/>
    <cellStyle name="Обычн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1"/>
  <sheetViews>
    <sheetView tabSelected="1" view="pageBreakPreview" zoomScale="112" zoomScaleNormal="100" zoomScaleSheetLayoutView="112" workbookViewId="0">
      <selection activeCell="B14" sqref="B14:H16"/>
    </sheetView>
  </sheetViews>
  <sheetFormatPr defaultRowHeight="12.75" x14ac:dyDescent="0.2"/>
  <cols>
    <col min="1" max="1" width="6.6640625" style="92" customWidth="1"/>
    <col min="2" max="7" width="9.33203125" style="92"/>
    <col min="8" max="8" width="24.1640625" style="92" customWidth="1"/>
    <col min="9" max="256" width="9.33203125" style="92"/>
    <col min="257" max="257" width="6.6640625" style="92" customWidth="1"/>
    <col min="258" max="263" width="9.33203125" style="92"/>
    <col min="264" max="264" width="24.1640625" style="92" customWidth="1"/>
    <col min="265" max="512" width="9.33203125" style="92"/>
    <col min="513" max="513" width="6.6640625" style="92" customWidth="1"/>
    <col min="514" max="519" width="9.33203125" style="92"/>
    <col min="520" max="520" width="24.1640625" style="92" customWidth="1"/>
    <col min="521" max="768" width="9.33203125" style="92"/>
    <col min="769" max="769" width="6.6640625" style="92" customWidth="1"/>
    <col min="770" max="775" width="9.33203125" style="92"/>
    <col min="776" max="776" width="24.1640625" style="92" customWidth="1"/>
    <col min="777" max="1024" width="9.33203125" style="92"/>
    <col min="1025" max="1025" width="6.6640625" style="92" customWidth="1"/>
    <col min="1026" max="1031" width="9.33203125" style="92"/>
    <col min="1032" max="1032" width="24.1640625" style="92" customWidth="1"/>
    <col min="1033" max="1280" width="9.33203125" style="92"/>
    <col min="1281" max="1281" width="6.6640625" style="92" customWidth="1"/>
    <col min="1282" max="1287" width="9.33203125" style="92"/>
    <col min="1288" max="1288" width="24.1640625" style="92" customWidth="1"/>
    <col min="1289" max="1536" width="9.33203125" style="92"/>
    <col min="1537" max="1537" width="6.6640625" style="92" customWidth="1"/>
    <col min="1538" max="1543" width="9.33203125" style="92"/>
    <col min="1544" max="1544" width="24.1640625" style="92" customWidth="1"/>
    <col min="1545" max="1792" width="9.33203125" style="92"/>
    <col min="1793" max="1793" width="6.6640625" style="92" customWidth="1"/>
    <col min="1794" max="1799" width="9.33203125" style="92"/>
    <col min="1800" max="1800" width="24.1640625" style="92" customWidth="1"/>
    <col min="1801" max="2048" width="9.33203125" style="92"/>
    <col min="2049" max="2049" width="6.6640625" style="92" customWidth="1"/>
    <col min="2050" max="2055" width="9.33203125" style="92"/>
    <col min="2056" max="2056" width="24.1640625" style="92" customWidth="1"/>
    <col min="2057" max="2304" width="9.33203125" style="92"/>
    <col min="2305" max="2305" width="6.6640625" style="92" customWidth="1"/>
    <col min="2306" max="2311" width="9.33203125" style="92"/>
    <col min="2312" max="2312" width="24.1640625" style="92" customWidth="1"/>
    <col min="2313" max="2560" width="9.33203125" style="92"/>
    <col min="2561" max="2561" width="6.6640625" style="92" customWidth="1"/>
    <col min="2562" max="2567" width="9.33203125" style="92"/>
    <col min="2568" max="2568" width="24.1640625" style="92" customWidth="1"/>
    <col min="2569" max="2816" width="9.33203125" style="92"/>
    <col min="2817" max="2817" width="6.6640625" style="92" customWidth="1"/>
    <col min="2818" max="2823" width="9.33203125" style="92"/>
    <col min="2824" max="2824" width="24.1640625" style="92" customWidth="1"/>
    <col min="2825" max="3072" width="9.33203125" style="92"/>
    <col min="3073" max="3073" width="6.6640625" style="92" customWidth="1"/>
    <col min="3074" max="3079" width="9.33203125" style="92"/>
    <col min="3080" max="3080" width="24.1640625" style="92" customWidth="1"/>
    <col min="3081" max="3328" width="9.33203125" style="92"/>
    <col min="3329" max="3329" width="6.6640625" style="92" customWidth="1"/>
    <col min="3330" max="3335" width="9.33203125" style="92"/>
    <col min="3336" max="3336" width="24.1640625" style="92" customWidth="1"/>
    <col min="3337" max="3584" width="9.33203125" style="92"/>
    <col min="3585" max="3585" width="6.6640625" style="92" customWidth="1"/>
    <col min="3586" max="3591" width="9.33203125" style="92"/>
    <col min="3592" max="3592" width="24.1640625" style="92" customWidth="1"/>
    <col min="3593" max="3840" width="9.33203125" style="92"/>
    <col min="3841" max="3841" width="6.6640625" style="92" customWidth="1"/>
    <col min="3842" max="3847" width="9.33203125" style="92"/>
    <col min="3848" max="3848" width="24.1640625" style="92" customWidth="1"/>
    <col min="3849" max="4096" width="9.33203125" style="92"/>
    <col min="4097" max="4097" width="6.6640625" style="92" customWidth="1"/>
    <col min="4098" max="4103" width="9.33203125" style="92"/>
    <col min="4104" max="4104" width="24.1640625" style="92" customWidth="1"/>
    <col min="4105" max="4352" width="9.33203125" style="92"/>
    <col min="4353" max="4353" width="6.6640625" style="92" customWidth="1"/>
    <col min="4354" max="4359" width="9.33203125" style="92"/>
    <col min="4360" max="4360" width="24.1640625" style="92" customWidth="1"/>
    <col min="4361" max="4608" width="9.33203125" style="92"/>
    <col min="4609" max="4609" width="6.6640625" style="92" customWidth="1"/>
    <col min="4610" max="4615" width="9.33203125" style="92"/>
    <col min="4616" max="4616" width="24.1640625" style="92" customWidth="1"/>
    <col min="4617" max="4864" width="9.33203125" style="92"/>
    <col min="4865" max="4865" width="6.6640625" style="92" customWidth="1"/>
    <col min="4866" max="4871" width="9.33203125" style="92"/>
    <col min="4872" max="4872" width="24.1640625" style="92" customWidth="1"/>
    <col min="4873" max="5120" width="9.33203125" style="92"/>
    <col min="5121" max="5121" width="6.6640625" style="92" customWidth="1"/>
    <col min="5122" max="5127" width="9.33203125" style="92"/>
    <col min="5128" max="5128" width="24.1640625" style="92" customWidth="1"/>
    <col min="5129" max="5376" width="9.33203125" style="92"/>
    <col min="5377" max="5377" width="6.6640625" style="92" customWidth="1"/>
    <col min="5378" max="5383" width="9.33203125" style="92"/>
    <col min="5384" max="5384" width="24.1640625" style="92" customWidth="1"/>
    <col min="5385" max="5632" width="9.33203125" style="92"/>
    <col min="5633" max="5633" width="6.6640625" style="92" customWidth="1"/>
    <col min="5634" max="5639" width="9.33203125" style="92"/>
    <col min="5640" max="5640" width="24.1640625" style="92" customWidth="1"/>
    <col min="5641" max="5888" width="9.33203125" style="92"/>
    <col min="5889" max="5889" width="6.6640625" style="92" customWidth="1"/>
    <col min="5890" max="5895" width="9.33203125" style="92"/>
    <col min="5896" max="5896" width="24.1640625" style="92" customWidth="1"/>
    <col min="5897" max="6144" width="9.33203125" style="92"/>
    <col min="6145" max="6145" width="6.6640625" style="92" customWidth="1"/>
    <col min="6146" max="6151" width="9.33203125" style="92"/>
    <col min="6152" max="6152" width="24.1640625" style="92" customWidth="1"/>
    <col min="6153" max="6400" width="9.33203125" style="92"/>
    <col min="6401" max="6401" width="6.6640625" style="92" customWidth="1"/>
    <col min="6402" max="6407" width="9.33203125" style="92"/>
    <col min="6408" max="6408" width="24.1640625" style="92" customWidth="1"/>
    <col min="6409" max="6656" width="9.33203125" style="92"/>
    <col min="6657" max="6657" width="6.6640625" style="92" customWidth="1"/>
    <col min="6658" max="6663" width="9.33203125" style="92"/>
    <col min="6664" max="6664" width="24.1640625" style="92" customWidth="1"/>
    <col min="6665" max="6912" width="9.33203125" style="92"/>
    <col min="6913" max="6913" width="6.6640625" style="92" customWidth="1"/>
    <col min="6914" max="6919" width="9.33203125" style="92"/>
    <col min="6920" max="6920" width="24.1640625" style="92" customWidth="1"/>
    <col min="6921" max="7168" width="9.33203125" style="92"/>
    <col min="7169" max="7169" width="6.6640625" style="92" customWidth="1"/>
    <col min="7170" max="7175" width="9.33203125" style="92"/>
    <col min="7176" max="7176" width="24.1640625" style="92" customWidth="1"/>
    <col min="7177" max="7424" width="9.33203125" style="92"/>
    <col min="7425" max="7425" width="6.6640625" style="92" customWidth="1"/>
    <col min="7426" max="7431" width="9.33203125" style="92"/>
    <col min="7432" max="7432" width="24.1640625" style="92" customWidth="1"/>
    <col min="7433" max="7680" width="9.33203125" style="92"/>
    <col min="7681" max="7681" width="6.6640625" style="92" customWidth="1"/>
    <col min="7682" max="7687" width="9.33203125" style="92"/>
    <col min="7688" max="7688" width="24.1640625" style="92" customWidth="1"/>
    <col min="7689" max="7936" width="9.33203125" style="92"/>
    <col min="7937" max="7937" width="6.6640625" style="92" customWidth="1"/>
    <col min="7938" max="7943" width="9.33203125" style="92"/>
    <col min="7944" max="7944" width="24.1640625" style="92" customWidth="1"/>
    <col min="7945" max="8192" width="9.33203125" style="92"/>
    <col min="8193" max="8193" width="6.6640625" style="92" customWidth="1"/>
    <col min="8194" max="8199" width="9.33203125" style="92"/>
    <col min="8200" max="8200" width="24.1640625" style="92" customWidth="1"/>
    <col min="8201" max="8448" width="9.33203125" style="92"/>
    <col min="8449" max="8449" width="6.6640625" style="92" customWidth="1"/>
    <col min="8450" max="8455" width="9.33203125" style="92"/>
    <col min="8456" max="8456" width="24.1640625" style="92" customWidth="1"/>
    <col min="8457" max="8704" width="9.33203125" style="92"/>
    <col min="8705" max="8705" width="6.6640625" style="92" customWidth="1"/>
    <col min="8706" max="8711" width="9.33203125" style="92"/>
    <col min="8712" max="8712" width="24.1640625" style="92" customWidth="1"/>
    <col min="8713" max="8960" width="9.33203125" style="92"/>
    <col min="8961" max="8961" width="6.6640625" style="92" customWidth="1"/>
    <col min="8962" max="8967" width="9.33203125" style="92"/>
    <col min="8968" max="8968" width="24.1640625" style="92" customWidth="1"/>
    <col min="8969" max="9216" width="9.33203125" style="92"/>
    <col min="9217" max="9217" width="6.6640625" style="92" customWidth="1"/>
    <col min="9218" max="9223" width="9.33203125" style="92"/>
    <col min="9224" max="9224" width="24.1640625" style="92" customWidth="1"/>
    <col min="9225" max="9472" width="9.33203125" style="92"/>
    <col min="9473" max="9473" width="6.6640625" style="92" customWidth="1"/>
    <col min="9474" max="9479" width="9.33203125" style="92"/>
    <col min="9480" max="9480" width="24.1640625" style="92" customWidth="1"/>
    <col min="9481" max="9728" width="9.33203125" style="92"/>
    <col min="9729" max="9729" width="6.6640625" style="92" customWidth="1"/>
    <col min="9730" max="9735" width="9.33203125" style="92"/>
    <col min="9736" max="9736" width="24.1640625" style="92" customWidth="1"/>
    <col min="9737" max="9984" width="9.33203125" style="92"/>
    <col min="9985" max="9985" width="6.6640625" style="92" customWidth="1"/>
    <col min="9986" max="9991" width="9.33203125" style="92"/>
    <col min="9992" max="9992" width="24.1640625" style="92" customWidth="1"/>
    <col min="9993" max="10240" width="9.33203125" style="92"/>
    <col min="10241" max="10241" width="6.6640625" style="92" customWidth="1"/>
    <col min="10242" max="10247" width="9.33203125" style="92"/>
    <col min="10248" max="10248" width="24.1640625" style="92" customWidth="1"/>
    <col min="10249" max="10496" width="9.33203125" style="92"/>
    <col min="10497" max="10497" width="6.6640625" style="92" customWidth="1"/>
    <col min="10498" max="10503" width="9.33203125" style="92"/>
    <col min="10504" max="10504" width="24.1640625" style="92" customWidth="1"/>
    <col min="10505" max="10752" width="9.33203125" style="92"/>
    <col min="10753" max="10753" width="6.6640625" style="92" customWidth="1"/>
    <col min="10754" max="10759" width="9.33203125" style="92"/>
    <col min="10760" max="10760" width="24.1640625" style="92" customWidth="1"/>
    <col min="10761" max="11008" width="9.33203125" style="92"/>
    <col min="11009" max="11009" width="6.6640625" style="92" customWidth="1"/>
    <col min="11010" max="11015" width="9.33203125" style="92"/>
    <col min="11016" max="11016" width="24.1640625" style="92" customWidth="1"/>
    <col min="11017" max="11264" width="9.33203125" style="92"/>
    <col min="11265" max="11265" width="6.6640625" style="92" customWidth="1"/>
    <col min="11266" max="11271" width="9.33203125" style="92"/>
    <col min="11272" max="11272" width="24.1640625" style="92" customWidth="1"/>
    <col min="11273" max="11520" width="9.33203125" style="92"/>
    <col min="11521" max="11521" width="6.6640625" style="92" customWidth="1"/>
    <col min="11522" max="11527" width="9.33203125" style="92"/>
    <col min="11528" max="11528" width="24.1640625" style="92" customWidth="1"/>
    <col min="11529" max="11776" width="9.33203125" style="92"/>
    <col min="11777" max="11777" width="6.6640625" style="92" customWidth="1"/>
    <col min="11778" max="11783" width="9.33203125" style="92"/>
    <col min="11784" max="11784" width="24.1640625" style="92" customWidth="1"/>
    <col min="11785" max="12032" width="9.33203125" style="92"/>
    <col min="12033" max="12033" width="6.6640625" style="92" customWidth="1"/>
    <col min="12034" max="12039" width="9.33203125" style="92"/>
    <col min="12040" max="12040" width="24.1640625" style="92" customWidth="1"/>
    <col min="12041" max="12288" width="9.33203125" style="92"/>
    <col min="12289" max="12289" width="6.6640625" style="92" customWidth="1"/>
    <col min="12290" max="12295" width="9.33203125" style="92"/>
    <col min="12296" max="12296" width="24.1640625" style="92" customWidth="1"/>
    <col min="12297" max="12544" width="9.33203125" style="92"/>
    <col min="12545" max="12545" width="6.6640625" style="92" customWidth="1"/>
    <col min="12546" max="12551" width="9.33203125" style="92"/>
    <col min="12552" max="12552" width="24.1640625" style="92" customWidth="1"/>
    <col min="12553" max="12800" width="9.33203125" style="92"/>
    <col min="12801" max="12801" width="6.6640625" style="92" customWidth="1"/>
    <col min="12802" max="12807" width="9.33203125" style="92"/>
    <col min="12808" max="12808" width="24.1640625" style="92" customWidth="1"/>
    <col min="12809" max="13056" width="9.33203125" style="92"/>
    <col min="13057" max="13057" width="6.6640625" style="92" customWidth="1"/>
    <col min="13058" max="13063" width="9.33203125" style="92"/>
    <col min="13064" max="13064" width="24.1640625" style="92" customWidth="1"/>
    <col min="13065" max="13312" width="9.33203125" style="92"/>
    <col min="13313" max="13313" width="6.6640625" style="92" customWidth="1"/>
    <col min="13314" max="13319" width="9.33203125" style="92"/>
    <col min="13320" max="13320" width="24.1640625" style="92" customWidth="1"/>
    <col min="13321" max="13568" width="9.33203125" style="92"/>
    <col min="13569" max="13569" width="6.6640625" style="92" customWidth="1"/>
    <col min="13570" max="13575" width="9.33203125" style="92"/>
    <col min="13576" max="13576" width="24.1640625" style="92" customWidth="1"/>
    <col min="13577" max="13824" width="9.33203125" style="92"/>
    <col min="13825" max="13825" width="6.6640625" style="92" customWidth="1"/>
    <col min="13826" max="13831" width="9.33203125" style="92"/>
    <col min="13832" max="13832" width="24.1640625" style="92" customWidth="1"/>
    <col min="13833" max="14080" width="9.33203125" style="92"/>
    <col min="14081" max="14081" width="6.6640625" style="92" customWidth="1"/>
    <col min="14082" max="14087" width="9.33203125" style="92"/>
    <col min="14088" max="14088" width="24.1640625" style="92" customWidth="1"/>
    <col min="14089" max="14336" width="9.33203125" style="92"/>
    <col min="14337" max="14337" width="6.6640625" style="92" customWidth="1"/>
    <col min="14338" max="14343" width="9.33203125" style="92"/>
    <col min="14344" max="14344" width="24.1640625" style="92" customWidth="1"/>
    <col min="14345" max="14592" width="9.33203125" style="92"/>
    <col min="14593" max="14593" width="6.6640625" style="92" customWidth="1"/>
    <col min="14594" max="14599" width="9.33203125" style="92"/>
    <col min="14600" max="14600" width="24.1640625" style="92" customWidth="1"/>
    <col min="14601" max="14848" width="9.33203125" style="92"/>
    <col min="14849" max="14849" width="6.6640625" style="92" customWidth="1"/>
    <col min="14850" max="14855" width="9.33203125" style="92"/>
    <col min="14856" max="14856" width="24.1640625" style="92" customWidth="1"/>
    <col min="14857" max="15104" width="9.33203125" style="92"/>
    <col min="15105" max="15105" width="6.6640625" style="92" customWidth="1"/>
    <col min="15106" max="15111" width="9.33203125" style="92"/>
    <col min="15112" max="15112" width="24.1640625" style="92" customWidth="1"/>
    <col min="15113" max="15360" width="9.33203125" style="92"/>
    <col min="15361" max="15361" width="6.6640625" style="92" customWidth="1"/>
    <col min="15362" max="15367" width="9.33203125" style="92"/>
    <col min="15368" max="15368" width="24.1640625" style="92" customWidth="1"/>
    <col min="15369" max="15616" width="9.33203125" style="92"/>
    <col min="15617" max="15617" width="6.6640625" style="92" customWidth="1"/>
    <col min="15618" max="15623" width="9.33203125" style="92"/>
    <col min="15624" max="15624" width="24.1640625" style="92" customWidth="1"/>
    <col min="15625" max="15872" width="9.33203125" style="92"/>
    <col min="15873" max="15873" width="6.6640625" style="92" customWidth="1"/>
    <col min="15874" max="15879" width="9.33203125" style="92"/>
    <col min="15880" max="15880" width="24.1640625" style="92" customWidth="1"/>
    <col min="15881" max="16128" width="9.33203125" style="92"/>
    <col min="16129" max="16129" width="6.6640625" style="92" customWidth="1"/>
    <col min="16130" max="16135" width="9.33203125" style="92"/>
    <col min="16136" max="16136" width="24.1640625" style="92" customWidth="1"/>
    <col min="16137" max="16384" width="9.33203125" style="92"/>
  </cols>
  <sheetData>
    <row r="2" spans="1:8" ht="39" customHeight="1" x14ac:dyDescent="0.2">
      <c r="A2" s="167" t="s">
        <v>231</v>
      </c>
      <c r="B2" s="167"/>
      <c r="C2" s="167"/>
      <c r="D2" s="167"/>
      <c r="E2" s="167"/>
      <c r="F2" s="167"/>
      <c r="G2" s="167"/>
      <c r="H2" s="167"/>
    </row>
    <row r="3" spans="1:8" ht="15.75" x14ac:dyDescent="0.25">
      <c r="A3" s="93"/>
      <c r="B3" s="93"/>
      <c r="C3" s="93"/>
      <c r="D3" s="93"/>
      <c r="E3" s="93"/>
      <c r="F3" s="93"/>
      <c r="G3" s="93"/>
      <c r="H3" s="93"/>
    </row>
    <row r="4" spans="1:8" ht="18.75" customHeight="1" x14ac:dyDescent="0.25">
      <c r="A4" s="168" t="s">
        <v>211</v>
      </c>
      <c r="B4" s="168"/>
      <c r="C4" s="168"/>
      <c r="D4" s="168"/>
      <c r="E4" s="168"/>
      <c r="F4" s="168"/>
      <c r="G4" s="168"/>
      <c r="H4" s="168"/>
    </row>
    <row r="5" spans="1:8" ht="20.25" customHeight="1" x14ac:dyDescent="0.25">
      <c r="A5" s="93"/>
      <c r="B5" s="93"/>
      <c r="C5" s="93"/>
      <c r="D5" s="93"/>
      <c r="E5" s="93"/>
      <c r="F5" s="93"/>
      <c r="G5" s="93"/>
      <c r="H5" s="93"/>
    </row>
    <row r="6" spans="1:8" ht="35.25" customHeight="1" x14ac:dyDescent="0.2">
      <c r="A6" s="94" t="s">
        <v>212</v>
      </c>
      <c r="B6" s="165" t="s">
        <v>213</v>
      </c>
      <c r="C6" s="165"/>
      <c r="D6" s="165"/>
      <c r="E6" s="165"/>
      <c r="F6" s="165"/>
      <c r="G6" s="165"/>
      <c r="H6" s="165"/>
    </row>
    <row r="7" spans="1:8" ht="48.75" customHeight="1" x14ac:dyDescent="0.2">
      <c r="A7" s="94" t="s">
        <v>214</v>
      </c>
      <c r="B7" s="165" t="s">
        <v>215</v>
      </c>
      <c r="C7" s="165"/>
      <c r="D7" s="165"/>
      <c r="E7" s="165"/>
      <c r="F7" s="165"/>
      <c r="G7" s="165"/>
      <c r="H7" s="165"/>
    </row>
    <row r="8" spans="1:8" ht="36.75" customHeight="1" x14ac:dyDescent="0.2">
      <c r="A8" s="94" t="s">
        <v>216</v>
      </c>
      <c r="B8" s="165" t="s">
        <v>217</v>
      </c>
      <c r="C8" s="165"/>
      <c r="D8" s="165"/>
      <c r="E8" s="165"/>
      <c r="F8" s="165"/>
      <c r="G8" s="165"/>
      <c r="H8" s="165"/>
    </row>
    <row r="9" spans="1:8" ht="39" customHeight="1" x14ac:dyDescent="0.2">
      <c r="A9" s="94" t="s">
        <v>218</v>
      </c>
      <c r="B9" s="165" t="s">
        <v>219</v>
      </c>
      <c r="C9" s="165"/>
      <c r="D9" s="165"/>
      <c r="E9" s="165"/>
      <c r="F9" s="165"/>
      <c r="G9" s="165"/>
      <c r="H9" s="165"/>
    </row>
    <row r="10" spans="1:8" ht="36.75" customHeight="1" x14ac:dyDescent="0.2">
      <c r="A10" s="94" t="s">
        <v>220</v>
      </c>
      <c r="B10" s="165" t="s">
        <v>221</v>
      </c>
      <c r="C10" s="165"/>
      <c r="D10" s="165"/>
      <c r="E10" s="165"/>
      <c r="F10" s="165"/>
      <c r="G10" s="165"/>
      <c r="H10" s="165"/>
    </row>
    <row r="11" spans="1:8" ht="35.25" customHeight="1" x14ac:dyDescent="0.2">
      <c r="A11" s="94" t="s">
        <v>222</v>
      </c>
      <c r="B11" s="166" t="s">
        <v>223</v>
      </c>
      <c r="C11" s="166"/>
      <c r="D11" s="166"/>
      <c r="E11" s="166"/>
      <c r="F11" s="166"/>
      <c r="G11" s="166"/>
      <c r="H11" s="166"/>
    </row>
    <row r="12" spans="1:8" ht="39" customHeight="1" x14ac:dyDescent="0.2">
      <c r="A12" s="94" t="s">
        <v>224</v>
      </c>
      <c r="B12" s="165" t="s">
        <v>225</v>
      </c>
      <c r="C12" s="165"/>
      <c r="D12" s="165"/>
      <c r="E12" s="165"/>
      <c r="F12" s="165"/>
      <c r="G12" s="165"/>
      <c r="H12" s="165"/>
    </row>
    <row r="14" spans="1:8" ht="15.75" customHeight="1" x14ac:dyDescent="0.2">
      <c r="B14" s="164" t="s">
        <v>232</v>
      </c>
      <c r="C14" s="164"/>
      <c r="D14" s="164"/>
      <c r="E14" s="164"/>
      <c r="F14" s="164"/>
      <c r="G14" s="164"/>
      <c r="H14" s="164"/>
    </row>
    <row r="15" spans="1:8" x14ac:dyDescent="0.2">
      <c r="B15" s="164"/>
      <c r="C15" s="164"/>
      <c r="D15" s="164"/>
      <c r="E15" s="164"/>
      <c r="F15" s="164"/>
      <c r="G15" s="164"/>
      <c r="H15" s="164"/>
    </row>
    <row r="16" spans="1:8" x14ac:dyDescent="0.2">
      <c r="B16" s="164"/>
      <c r="C16" s="164"/>
      <c r="D16" s="164"/>
      <c r="E16" s="164"/>
      <c r="F16" s="164"/>
      <c r="G16" s="164"/>
      <c r="H16" s="164"/>
    </row>
    <row r="17" spans="2:8" x14ac:dyDescent="0.2">
      <c r="B17" s="99"/>
      <c r="C17" s="99"/>
      <c r="D17" s="99"/>
      <c r="E17" s="99"/>
      <c r="F17" s="99"/>
      <c r="G17" s="99"/>
      <c r="H17" s="99"/>
    </row>
    <row r="18" spans="2:8" ht="18.75" customHeight="1" x14ac:dyDescent="0.2">
      <c r="B18" s="120"/>
      <c r="C18" s="120"/>
      <c r="D18" s="120"/>
      <c r="E18" s="120"/>
      <c r="F18" s="120"/>
      <c r="G18" s="120"/>
      <c r="H18" s="120"/>
    </row>
    <row r="19" spans="2:8" x14ac:dyDescent="0.2">
      <c r="B19" s="120"/>
      <c r="C19" s="120"/>
      <c r="D19" s="120"/>
      <c r="E19" s="120"/>
      <c r="F19" s="120"/>
      <c r="G19" s="120"/>
      <c r="H19" s="120"/>
    </row>
    <row r="20" spans="2:8" ht="12" customHeight="1" x14ac:dyDescent="0.2">
      <c r="B20" s="120"/>
      <c r="C20" s="120"/>
      <c r="D20" s="120"/>
      <c r="E20" s="120"/>
      <c r="F20" s="120"/>
      <c r="G20" s="120"/>
      <c r="H20" s="120"/>
    </row>
    <row r="21" spans="2:8" ht="12.75" hidden="1" customHeight="1" x14ac:dyDescent="0.2">
      <c r="B21" s="120"/>
      <c r="C21" s="120"/>
      <c r="D21" s="120"/>
      <c r="E21" s="120"/>
      <c r="F21" s="120"/>
      <c r="G21" s="120"/>
      <c r="H21" s="120"/>
    </row>
  </sheetData>
  <mergeCells count="10">
    <mergeCell ref="A2:H2"/>
    <mergeCell ref="A4:H4"/>
    <mergeCell ref="B6:H6"/>
    <mergeCell ref="B7:H7"/>
    <mergeCell ref="B8:H8"/>
    <mergeCell ref="B14:H16"/>
    <mergeCell ref="B10:H10"/>
    <mergeCell ref="B11:H11"/>
    <mergeCell ref="B12:H12"/>
    <mergeCell ref="B9:H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C36"/>
  <sheetViews>
    <sheetView topLeftCell="A17" zoomScale="86" zoomScaleNormal="86" workbookViewId="0">
      <selection activeCell="AC27" sqref="AC27"/>
    </sheetView>
  </sheetViews>
  <sheetFormatPr defaultRowHeight="12" x14ac:dyDescent="0.2"/>
  <cols>
    <col min="1" max="1" width="13.33203125" customWidth="1"/>
    <col min="2" max="2" width="25.1640625" customWidth="1"/>
    <col min="3" max="3" width="16.5" customWidth="1"/>
    <col min="4" max="4" width="11.6640625" bestFit="1" customWidth="1"/>
    <col min="5" max="5" width="10.6640625" customWidth="1"/>
    <col min="6" max="6" width="11.6640625" bestFit="1" customWidth="1"/>
    <col min="7" max="7" width="11.1640625" customWidth="1"/>
    <col min="13" max="13" width="10.1640625" customWidth="1"/>
    <col min="15" max="15" width="11.5" customWidth="1"/>
    <col min="16" max="16" width="11.83203125" customWidth="1"/>
    <col min="17" max="17" width="11.5" customWidth="1"/>
    <col min="19" max="19" width="11.83203125" customWidth="1"/>
    <col min="22" max="22" width="11.1640625" customWidth="1"/>
    <col min="26" max="26" width="13" customWidth="1"/>
    <col min="27" max="27" width="9.1640625" customWidth="1"/>
    <col min="28" max="28" width="15.83203125" customWidth="1"/>
  </cols>
  <sheetData>
    <row r="1" spans="1:29" ht="14.25" customHeight="1" x14ac:dyDescent="0.2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</row>
    <row r="2" spans="1:29" ht="12.75" x14ac:dyDescent="0.2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</row>
    <row r="3" spans="1:29" ht="12.75" x14ac:dyDescent="0.2">
      <c r="A3" s="34"/>
      <c r="B3" s="35"/>
      <c r="C3" s="36"/>
      <c r="D3" s="37"/>
      <c r="E3" s="37"/>
      <c r="F3" s="37"/>
      <c r="G3" s="37"/>
      <c r="H3" s="37"/>
      <c r="I3" s="37"/>
      <c r="J3" s="37"/>
      <c r="K3" s="37"/>
      <c r="L3" s="37"/>
      <c r="M3" s="37"/>
      <c r="N3" s="38"/>
      <c r="O3" s="37"/>
      <c r="P3" s="37"/>
      <c r="Q3" s="37"/>
      <c r="R3" s="37"/>
      <c r="S3" s="37"/>
      <c r="T3" s="37"/>
      <c r="U3" s="37"/>
      <c r="V3" s="37"/>
      <c r="W3" s="37"/>
      <c r="X3" s="181" t="s">
        <v>1</v>
      </c>
      <c r="Y3" s="181"/>
      <c r="Z3" s="181"/>
      <c r="AA3" s="181"/>
    </row>
    <row r="4" spans="1:29" ht="15.75" x14ac:dyDescent="0.2">
      <c r="A4" s="182" t="s">
        <v>2</v>
      </c>
      <c r="B4" s="183" t="s">
        <v>3</v>
      </c>
      <c r="C4" s="184" t="s">
        <v>4</v>
      </c>
      <c r="D4" s="96" t="s">
        <v>5</v>
      </c>
      <c r="E4" s="96" t="s">
        <v>6</v>
      </c>
      <c r="F4" s="96" t="s">
        <v>7</v>
      </c>
      <c r="G4" s="101" t="s">
        <v>8</v>
      </c>
      <c r="H4" s="101" t="s">
        <v>9</v>
      </c>
      <c r="I4" s="101" t="s">
        <v>10</v>
      </c>
      <c r="J4" s="101" t="s">
        <v>11</v>
      </c>
      <c r="K4" s="101" t="s">
        <v>12</v>
      </c>
      <c r="L4" s="101" t="s">
        <v>13</v>
      </c>
      <c r="M4" s="101" t="s">
        <v>14</v>
      </c>
      <c r="N4" s="101" t="s">
        <v>15</v>
      </c>
      <c r="O4" s="96" t="s">
        <v>16</v>
      </c>
      <c r="P4" s="101" t="s">
        <v>17</v>
      </c>
      <c r="Q4" s="101" t="s">
        <v>18</v>
      </c>
      <c r="R4" s="96" t="s">
        <v>19</v>
      </c>
      <c r="S4" s="96" t="s">
        <v>20</v>
      </c>
      <c r="T4" s="101" t="s">
        <v>21</v>
      </c>
      <c r="U4" s="101" t="s">
        <v>22</v>
      </c>
      <c r="V4" s="101" t="s">
        <v>23</v>
      </c>
      <c r="W4" s="101" t="s">
        <v>24</v>
      </c>
      <c r="X4" s="96" t="s">
        <v>25</v>
      </c>
      <c r="Y4" s="96" t="s">
        <v>26</v>
      </c>
      <c r="Z4" s="96" t="s">
        <v>210</v>
      </c>
      <c r="AA4" s="96" t="s">
        <v>27</v>
      </c>
    </row>
    <row r="5" spans="1:29" x14ac:dyDescent="0.2">
      <c r="A5" s="182"/>
      <c r="B5" s="183"/>
      <c r="C5" s="184"/>
      <c r="D5" s="185" t="s">
        <v>28</v>
      </c>
      <c r="E5" s="185" t="s">
        <v>29</v>
      </c>
      <c r="F5" s="185" t="s">
        <v>30</v>
      </c>
      <c r="G5" s="171" t="s">
        <v>31</v>
      </c>
      <c r="H5" s="171" t="s">
        <v>32</v>
      </c>
      <c r="I5" s="171" t="s">
        <v>33</v>
      </c>
      <c r="J5" s="188" t="s">
        <v>34</v>
      </c>
      <c r="K5" s="171" t="s">
        <v>35</v>
      </c>
      <c r="L5" s="171" t="s">
        <v>36</v>
      </c>
      <c r="M5" s="171" t="s">
        <v>37</v>
      </c>
      <c r="N5" s="171" t="s">
        <v>38</v>
      </c>
      <c r="O5" s="185" t="s">
        <v>39</v>
      </c>
      <c r="P5" s="171" t="s">
        <v>40</v>
      </c>
      <c r="Q5" s="171" t="s">
        <v>41</v>
      </c>
      <c r="R5" s="187" t="s">
        <v>42</v>
      </c>
      <c r="S5" s="185" t="s">
        <v>43</v>
      </c>
      <c r="T5" s="171" t="s">
        <v>44</v>
      </c>
      <c r="U5" s="171" t="s">
        <v>45</v>
      </c>
      <c r="V5" s="171" t="s">
        <v>46</v>
      </c>
      <c r="W5" s="171" t="s">
        <v>47</v>
      </c>
      <c r="X5" s="185" t="s">
        <v>48</v>
      </c>
      <c r="Y5" s="185" t="s">
        <v>49</v>
      </c>
      <c r="Z5" s="187" t="s">
        <v>50</v>
      </c>
      <c r="AA5" s="187" t="s">
        <v>51</v>
      </c>
    </row>
    <row r="6" spans="1:29" ht="25.5" customHeight="1" x14ac:dyDescent="0.2">
      <c r="A6" s="182"/>
      <c r="B6" s="183"/>
      <c r="C6" s="184"/>
      <c r="D6" s="185"/>
      <c r="E6" s="185"/>
      <c r="F6" s="185"/>
      <c r="G6" s="186"/>
      <c r="H6" s="171"/>
      <c r="I6" s="171"/>
      <c r="J6" s="189"/>
      <c r="K6" s="171"/>
      <c r="L6" s="171"/>
      <c r="M6" s="171"/>
      <c r="N6" s="186"/>
      <c r="O6" s="185"/>
      <c r="P6" s="171"/>
      <c r="Q6" s="171"/>
      <c r="R6" s="186"/>
      <c r="S6" s="185"/>
      <c r="T6" s="171"/>
      <c r="U6" s="171"/>
      <c r="V6" s="171"/>
      <c r="W6" s="171"/>
      <c r="X6" s="185"/>
      <c r="Y6" s="185"/>
      <c r="Z6" s="186"/>
      <c r="AA6" s="186"/>
    </row>
    <row r="7" spans="1:29" ht="138.75" customHeight="1" x14ac:dyDescent="0.2">
      <c r="A7" s="182"/>
      <c r="B7" s="183"/>
      <c r="C7" s="184"/>
      <c r="D7" s="185"/>
      <c r="E7" s="185"/>
      <c r="F7" s="185"/>
      <c r="G7" s="186"/>
      <c r="H7" s="171"/>
      <c r="I7" s="171"/>
      <c r="J7" s="190"/>
      <c r="K7" s="171"/>
      <c r="L7" s="171"/>
      <c r="M7" s="171"/>
      <c r="N7" s="186"/>
      <c r="O7" s="185"/>
      <c r="P7" s="171"/>
      <c r="Q7" s="171"/>
      <c r="R7" s="186"/>
      <c r="S7" s="185"/>
      <c r="T7" s="171"/>
      <c r="U7" s="171"/>
      <c r="V7" s="171"/>
      <c r="W7" s="171"/>
      <c r="X7" s="185"/>
      <c r="Y7" s="185"/>
      <c r="Z7" s="186"/>
      <c r="AA7" s="186"/>
    </row>
    <row r="8" spans="1:29" ht="20.25" customHeight="1" x14ac:dyDescent="0.2">
      <c r="A8" s="176" t="s">
        <v>52</v>
      </c>
      <c r="B8" s="177"/>
      <c r="C8" s="102">
        <f>C9+C10</f>
        <v>115322.918726303</v>
      </c>
      <c r="D8" s="112">
        <f>D9+D10</f>
        <v>104628.20227644684</v>
      </c>
      <c r="E8" s="102">
        <f>E9+E10</f>
        <v>10694.716449856158</v>
      </c>
      <c r="F8" s="102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2"/>
    </row>
    <row r="9" spans="1:29" ht="30.75" customHeight="1" x14ac:dyDescent="0.2">
      <c r="A9" s="115" t="s">
        <v>53</v>
      </c>
      <c r="B9" s="114" t="s">
        <v>54</v>
      </c>
      <c r="C9" s="104">
        <v>114739.081239922</v>
      </c>
      <c r="D9" s="102">
        <v>104628.20227644684</v>
      </c>
      <c r="E9" s="105">
        <v>10110.878963475157</v>
      </c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2"/>
      <c r="AC9" s="1"/>
    </row>
    <row r="10" spans="1:29" ht="40.5" customHeight="1" x14ac:dyDescent="0.2">
      <c r="A10" s="115" t="s">
        <v>55</v>
      </c>
      <c r="B10" s="114" t="s">
        <v>56</v>
      </c>
      <c r="C10" s="104">
        <v>583.83748638099996</v>
      </c>
      <c r="D10" s="105"/>
      <c r="E10" s="104">
        <v>583.83748638099996</v>
      </c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2"/>
    </row>
    <row r="11" spans="1:29" ht="26.45" customHeight="1" x14ac:dyDescent="0.2">
      <c r="A11" s="176" t="s">
        <v>57</v>
      </c>
      <c r="B11" s="178"/>
      <c r="C11" s="106">
        <v>891.07601198992631</v>
      </c>
      <c r="D11" s="102">
        <v>891.07601198992631</v>
      </c>
      <c r="E11" s="102"/>
      <c r="F11" s="102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2"/>
    </row>
    <row r="12" spans="1:29" ht="58.9" customHeight="1" x14ac:dyDescent="0.2">
      <c r="A12" s="115" t="s">
        <v>58</v>
      </c>
      <c r="B12" s="114" t="s">
        <v>59</v>
      </c>
      <c r="C12" s="104">
        <v>891.07601198992631</v>
      </c>
      <c r="D12" s="105">
        <v>891.07601198992631</v>
      </c>
      <c r="E12" s="105"/>
      <c r="F12" s="105"/>
      <c r="G12" s="105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2"/>
    </row>
    <row r="13" spans="1:29" ht="42.75" customHeight="1" x14ac:dyDescent="0.2">
      <c r="A13" s="115" t="s">
        <v>60</v>
      </c>
      <c r="B13" s="114" t="s">
        <v>61</v>
      </c>
      <c r="C13" s="104"/>
      <c r="D13" s="105"/>
      <c r="E13" s="105"/>
      <c r="F13" s="105"/>
      <c r="G13" s="105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2"/>
    </row>
    <row r="14" spans="1:29" ht="19.5" customHeight="1" x14ac:dyDescent="0.25">
      <c r="A14" s="179" t="s">
        <v>62</v>
      </c>
      <c r="B14" s="179"/>
      <c r="C14" s="109">
        <v>68363.564861665465</v>
      </c>
      <c r="D14" s="109">
        <v>11754.297335286386</v>
      </c>
      <c r="E14" s="109">
        <v>568.77017643999989</v>
      </c>
      <c r="F14" s="109">
        <v>29245.52152638643</v>
      </c>
      <c r="G14" s="102">
        <v>3593.6815441702092</v>
      </c>
      <c r="H14" s="102"/>
      <c r="I14" s="102">
        <v>156.76846982410868</v>
      </c>
      <c r="J14" s="102"/>
      <c r="K14" s="102"/>
      <c r="L14" s="102">
        <v>22508.913562334841</v>
      </c>
      <c r="M14" s="102">
        <v>217.99155110031066</v>
      </c>
      <c r="N14" s="102">
        <v>55722.876653815903</v>
      </c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>
        <v>317.62069612317134</v>
      </c>
      <c r="AA14" s="102"/>
      <c r="AB14" s="117"/>
    </row>
    <row r="15" spans="1:29" ht="39.75" customHeight="1" x14ac:dyDescent="0.2">
      <c r="A15" s="115" t="s">
        <v>63</v>
      </c>
      <c r="B15" s="114" t="s">
        <v>64</v>
      </c>
      <c r="C15" s="104">
        <v>68363.564861665465</v>
      </c>
      <c r="D15" s="105">
        <v>11754.297335286386</v>
      </c>
      <c r="E15" s="105">
        <v>568.77017643999989</v>
      </c>
      <c r="F15" s="105">
        <v>29245.52152638643</v>
      </c>
      <c r="G15" s="105">
        <v>3593.6815441702092</v>
      </c>
      <c r="H15" s="105"/>
      <c r="I15" s="105">
        <v>156.76846982410868</v>
      </c>
      <c r="J15" s="105"/>
      <c r="K15" s="105"/>
      <c r="L15" s="105">
        <v>22508.913562334841</v>
      </c>
      <c r="M15" s="105">
        <v>217.99155110031066</v>
      </c>
      <c r="N15" s="105">
        <v>55722.876653815903</v>
      </c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>
        <v>317.62069612317134</v>
      </c>
      <c r="AA15" s="105"/>
      <c r="AB15" s="1"/>
    </row>
    <row r="16" spans="1:29" ht="27" customHeight="1" x14ac:dyDescent="0.2">
      <c r="A16" s="115" t="s">
        <v>65</v>
      </c>
      <c r="B16" s="114" t="s">
        <v>66</v>
      </c>
      <c r="C16" s="104">
        <v>495.18365212748256</v>
      </c>
      <c r="D16" s="105"/>
      <c r="E16" s="105"/>
      <c r="F16" s="105"/>
      <c r="G16" s="105"/>
      <c r="H16" s="105"/>
      <c r="I16" s="105"/>
      <c r="J16" s="105"/>
      <c r="K16" s="105"/>
      <c r="L16" s="105">
        <v>495.18365212748256</v>
      </c>
      <c r="M16" s="105"/>
      <c r="N16" s="105">
        <v>495.18365212748256</v>
      </c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</row>
    <row r="17" spans="1:28" ht="41.25" customHeight="1" x14ac:dyDescent="0.2">
      <c r="A17" s="115" t="s">
        <v>67</v>
      </c>
      <c r="B17" s="114" t="s">
        <v>68</v>
      </c>
      <c r="C17" s="104">
        <v>3697.2598130235133</v>
      </c>
      <c r="D17" s="105"/>
      <c r="E17" s="105"/>
      <c r="F17" s="105"/>
      <c r="G17" s="105">
        <v>3593.6815441702092</v>
      </c>
      <c r="H17" s="105"/>
      <c r="I17" s="105"/>
      <c r="J17" s="105"/>
      <c r="K17" s="105"/>
      <c r="L17" s="105">
        <v>103.57826885330371</v>
      </c>
      <c r="M17" s="105"/>
      <c r="N17" s="105">
        <v>3697.2598130235133</v>
      </c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</row>
    <row r="18" spans="1:28" ht="28.5" customHeight="1" x14ac:dyDescent="0.2">
      <c r="A18" s="115" t="s">
        <v>69</v>
      </c>
      <c r="B18" s="114" t="s">
        <v>70</v>
      </c>
      <c r="C18" s="104">
        <v>10733.761383983421</v>
      </c>
      <c r="D18" s="105">
        <v>4495.7331573829806</v>
      </c>
      <c r="E18" s="105"/>
      <c r="F18" s="105">
        <v>5250.9461561531607</v>
      </c>
      <c r="G18" s="105"/>
      <c r="H18" s="105"/>
      <c r="I18" s="105">
        <v>156.76846982410868</v>
      </c>
      <c r="J18" s="105"/>
      <c r="K18" s="105"/>
      <c r="L18" s="105">
        <v>512.69290449999971</v>
      </c>
      <c r="M18" s="105"/>
      <c r="N18" s="105">
        <v>5920.4075304772705</v>
      </c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>
        <v>317.62069612317134</v>
      </c>
      <c r="AA18" s="105"/>
      <c r="AB18" s="119"/>
    </row>
    <row r="19" spans="1:28" ht="42" customHeight="1" x14ac:dyDescent="0.2">
      <c r="A19" s="115" t="s">
        <v>229</v>
      </c>
      <c r="B19" s="114" t="s">
        <v>71</v>
      </c>
      <c r="C19" s="104">
        <v>568.77017643999989</v>
      </c>
      <c r="D19" s="105">
        <v>0</v>
      </c>
      <c r="E19" s="105">
        <v>568.77017643999989</v>
      </c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AA19" s="105"/>
    </row>
    <row r="20" spans="1:28" ht="20.25" customHeight="1" x14ac:dyDescent="0.2">
      <c r="A20" s="174" t="s">
        <v>72</v>
      </c>
      <c r="B20" s="175"/>
      <c r="C20" s="109"/>
      <c r="D20" s="109"/>
      <c r="E20" s="109"/>
      <c r="F20" s="109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</row>
    <row r="21" spans="1:28" ht="42" customHeight="1" x14ac:dyDescent="0.2">
      <c r="A21" s="115" t="s">
        <v>73</v>
      </c>
      <c r="B21" s="114" t="s">
        <v>74</v>
      </c>
      <c r="C21" s="104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</row>
    <row r="22" spans="1:28" ht="43.5" customHeight="1" x14ac:dyDescent="0.2">
      <c r="A22" s="115" t="s">
        <v>75</v>
      </c>
      <c r="B22" s="114" t="s">
        <v>76</v>
      </c>
      <c r="C22" s="104">
        <v>583.83748638099996</v>
      </c>
      <c r="D22" s="105"/>
      <c r="E22" s="105">
        <v>583.83748638099996</v>
      </c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</row>
    <row r="23" spans="1:28" ht="32.25" customHeight="1" x14ac:dyDescent="0.2">
      <c r="A23" s="115" t="s">
        <v>77</v>
      </c>
      <c r="B23" s="114" t="s">
        <v>78</v>
      </c>
      <c r="C23" s="104">
        <v>11310.564963470566</v>
      </c>
      <c r="D23" s="105">
        <v>5767.8910708152507</v>
      </c>
      <c r="E23" s="105"/>
      <c r="F23" s="105">
        <v>2809.9143433388872</v>
      </c>
      <c r="G23" s="105"/>
      <c r="H23" s="105"/>
      <c r="I23" s="105"/>
      <c r="J23" s="105"/>
      <c r="K23" s="105"/>
      <c r="L23" s="105">
        <v>396.12539575</v>
      </c>
      <c r="M23" s="105">
        <v>2276.05556905</v>
      </c>
      <c r="N23" s="105">
        <v>5542.6738926553144</v>
      </c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"/>
    </row>
    <row r="24" spans="1:28" ht="41.25" customHeight="1" x14ac:dyDescent="0.2">
      <c r="A24" s="115" t="s">
        <v>79</v>
      </c>
      <c r="B24" s="114" t="s">
        <v>80</v>
      </c>
      <c r="C24" s="104">
        <v>102512.808735753</v>
      </c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>
        <v>102444.07001471007</v>
      </c>
      <c r="P24" s="105">
        <v>64.431173240000007</v>
      </c>
      <c r="Q24" s="105">
        <v>102508.50118795008</v>
      </c>
      <c r="R24" s="105"/>
      <c r="S24" s="105"/>
      <c r="T24" s="105"/>
      <c r="U24" s="105"/>
      <c r="V24" s="105"/>
      <c r="W24" s="105"/>
      <c r="X24" s="105"/>
      <c r="Y24" s="105"/>
      <c r="Z24" s="105">
        <v>4.3075478029133132</v>
      </c>
      <c r="AA24" s="105"/>
    </row>
    <row r="25" spans="1:28" ht="41.25" customHeight="1" x14ac:dyDescent="0.2">
      <c r="A25" s="115" t="s">
        <v>81</v>
      </c>
      <c r="B25" s="114" t="s">
        <v>82</v>
      </c>
      <c r="C25" s="104">
        <v>102448.37756251298</v>
      </c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>
        <v>102444.07001471007</v>
      </c>
      <c r="P25" s="105"/>
      <c r="Q25" s="105">
        <v>102444.07001471007</v>
      </c>
      <c r="R25" s="105"/>
      <c r="S25" s="105"/>
      <c r="T25" s="105"/>
      <c r="U25" s="105"/>
      <c r="V25" s="105"/>
      <c r="W25" s="105"/>
      <c r="X25" s="105"/>
      <c r="Y25" s="105"/>
      <c r="Z25" s="105">
        <v>4.3075478029133132</v>
      </c>
      <c r="AA25" s="105"/>
    </row>
    <row r="26" spans="1:28" ht="57" customHeight="1" x14ac:dyDescent="0.2">
      <c r="A26" s="115" t="s">
        <v>83</v>
      </c>
      <c r="B26" s="114" t="s">
        <v>84</v>
      </c>
      <c r="C26" s="104">
        <v>64.431173240000007</v>
      </c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>
        <v>64.431173240000007</v>
      </c>
      <c r="Q26" s="105">
        <v>64.431173240000007</v>
      </c>
      <c r="R26" s="105"/>
      <c r="S26" s="105"/>
      <c r="T26" s="105"/>
      <c r="U26" s="105"/>
      <c r="V26" s="105"/>
      <c r="W26" s="105"/>
      <c r="X26" s="105"/>
      <c r="Y26" s="105"/>
      <c r="Z26" s="105"/>
      <c r="AA26" s="105"/>
    </row>
    <row r="27" spans="1:28" ht="36.75" customHeight="1" x14ac:dyDescent="0.2">
      <c r="A27" s="174" t="s">
        <v>85</v>
      </c>
      <c r="B27" s="175"/>
      <c r="C27" s="102">
        <f>C31-(C28+C29+C30)</f>
        <v>298400.93329918198</v>
      </c>
      <c r="D27" s="102">
        <f t="shared" ref="D27:Z27" si="0">D31-(D28+D29+D30)</f>
        <v>123041.46669453841</v>
      </c>
      <c r="E27" s="102">
        <f t="shared" si="0"/>
        <v>11263.486626296159</v>
      </c>
      <c r="F27" s="102">
        <f t="shared" si="0"/>
        <v>32055.435869725316</v>
      </c>
      <c r="G27" s="102">
        <f t="shared" si="0"/>
        <v>3593.6815441702092</v>
      </c>
      <c r="H27" s="102"/>
      <c r="I27" s="102">
        <f t="shared" si="0"/>
        <v>217.34705434053578</v>
      </c>
      <c r="J27" s="102"/>
      <c r="K27" s="102"/>
      <c r="L27" s="102">
        <f t="shared" si="0"/>
        <v>22905.038958084842</v>
      </c>
      <c r="M27" s="102">
        <f t="shared" si="0"/>
        <v>2494.047120150311</v>
      </c>
      <c r="N27" s="102">
        <f t="shared" si="0"/>
        <v>61265.550546471211</v>
      </c>
      <c r="O27" s="102">
        <f t="shared" si="0"/>
        <v>102444.07001471007</v>
      </c>
      <c r="P27" s="102">
        <f t="shared" si="0"/>
        <v>64.431173240000007</v>
      </c>
      <c r="Q27" s="102">
        <f t="shared" si="0"/>
        <v>102508.50118795008</v>
      </c>
      <c r="R27" s="102"/>
      <c r="S27" s="102"/>
      <c r="T27" s="102"/>
      <c r="U27" s="102"/>
      <c r="V27" s="102"/>
      <c r="W27" s="102"/>
      <c r="X27" s="102"/>
      <c r="Y27" s="102"/>
      <c r="Z27" s="102">
        <f t="shared" si="0"/>
        <v>321.92824392608441</v>
      </c>
      <c r="AA27" s="102"/>
      <c r="AB27" s="1"/>
    </row>
    <row r="28" spans="1:28" ht="45" customHeight="1" x14ac:dyDescent="0.2">
      <c r="A28" s="115" t="s">
        <v>86</v>
      </c>
      <c r="B28" s="114" t="s">
        <v>87</v>
      </c>
      <c r="C28" s="104">
        <v>5377.1772242978341</v>
      </c>
      <c r="D28" s="105"/>
      <c r="E28" s="105"/>
      <c r="F28" s="105">
        <v>19.503242574177985</v>
      </c>
      <c r="G28" s="105"/>
      <c r="H28" s="105"/>
      <c r="I28" s="105"/>
      <c r="J28" s="105"/>
      <c r="K28" s="105"/>
      <c r="L28" s="105"/>
      <c r="M28" s="105">
        <v>561.82837294000001</v>
      </c>
      <c r="N28" s="105">
        <v>581.331615514178</v>
      </c>
      <c r="O28" s="105"/>
      <c r="P28" s="105"/>
      <c r="Q28" s="105"/>
      <c r="R28" s="105">
        <v>4424.6296302699993</v>
      </c>
      <c r="S28" s="105"/>
      <c r="T28" s="105"/>
      <c r="U28" s="105"/>
      <c r="V28" s="105"/>
      <c r="W28" s="105"/>
      <c r="X28" s="105"/>
      <c r="Y28" s="105"/>
      <c r="Z28" s="105">
        <v>371.21597851365675</v>
      </c>
      <c r="AA28" s="105"/>
      <c r="AB28" s="1"/>
    </row>
    <row r="29" spans="1:28" ht="47.25" customHeight="1" x14ac:dyDescent="0.2">
      <c r="A29" s="115" t="s">
        <v>88</v>
      </c>
      <c r="B29" s="114" t="s">
        <v>89</v>
      </c>
      <c r="C29" s="104">
        <v>8173.1241511416365</v>
      </c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>
        <v>6943.20635726</v>
      </c>
      <c r="T29" s="105">
        <v>50.084835622219188</v>
      </c>
      <c r="U29" s="105"/>
      <c r="V29" s="105">
        <v>788.91300166999997</v>
      </c>
      <c r="W29" s="105">
        <v>7782.2041945522196</v>
      </c>
      <c r="X29" s="105"/>
      <c r="Y29" s="105"/>
      <c r="Z29" s="105">
        <v>390.91995658941784</v>
      </c>
      <c r="AA29" s="105"/>
    </row>
    <row r="30" spans="1:28" ht="24" customHeight="1" x14ac:dyDescent="0.2">
      <c r="A30" s="172" t="s">
        <v>90</v>
      </c>
      <c r="B30" s="173"/>
      <c r="C30" s="111">
        <v>6925.7075308351323</v>
      </c>
      <c r="D30" s="111"/>
      <c r="E30" s="111"/>
      <c r="F30" s="111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>
        <v>914.38781426000003</v>
      </c>
      <c r="Y30" s="105"/>
      <c r="Z30" s="105"/>
      <c r="AA30" s="105">
        <v>6011.3197165751326</v>
      </c>
    </row>
    <row r="31" spans="1:28" ht="32.25" customHeight="1" x14ac:dyDescent="0.2">
      <c r="A31" s="97"/>
      <c r="B31" s="116" t="s">
        <v>91</v>
      </c>
      <c r="C31" s="110">
        <v>318876.94220545661</v>
      </c>
      <c r="D31" s="102">
        <v>123041.46669453841</v>
      </c>
      <c r="E31" s="102">
        <v>11263.486626296159</v>
      </c>
      <c r="F31" s="102">
        <v>32074.939112299493</v>
      </c>
      <c r="G31" s="102">
        <v>3593.6815441702092</v>
      </c>
      <c r="H31" s="102"/>
      <c r="I31" s="102">
        <v>217.34705434053578</v>
      </c>
      <c r="J31" s="102"/>
      <c r="K31" s="102"/>
      <c r="L31" s="102">
        <v>22905.038958084842</v>
      </c>
      <c r="M31" s="102">
        <v>3055.875493090311</v>
      </c>
      <c r="N31" s="102">
        <v>61846.882161985392</v>
      </c>
      <c r="O31" s="102">
        <v>102444.07001471007</v>
      </c>
      <c r="P31" s="102">
        <v>64.431173240000007</v>
      </c>
      <c r="Q31" s="102">
        <v>102508.50118795008</v>
      </c>
      <c r="R31" s="102">
        <v>4424.6296302699993</v>
      </c>
      <c r="S31" s="102">
        <v>6943.20635726</v>
      </c>
      <c r="T31" s="102">
        <v>50.084835622219188</v>
      </c>
      <c r="U31" s="102"/>
      <c r="V31" s="102">
        <v>788.91300166999997</v>
      </c>
      <c r="W31" s="102">
        <v>7782.2041945522196</v>
      </c>
      <c r="X31" s="102">
        <v>914.38781426000003</v>
      </c>
      <c r="Y31" s="102"/>
      <c r="Z31" s="102">
        <v>1084.064179029159</v>
      </c>
      <c r="AA31" s="102">
        <v>6011.3197165751326</v>
      </c>
      <c r="AB31" s="1"/>
    </row>
    <row r="32" spans="1:28" x14ac:dyDescent="0.2">
      <c r="C32" s="3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27" ht="26.25" customHeight="1" x14ac:dyDescent="0.2">
      <c r="A33" s="169" t="s">
        <v>228</v>
      </c>
      <c r="B33" s="170"/>
      <c r="C33" s="170"/>
      <c r="D33" s="170"/>
      <c r="E33" s="170"/>
      <c r="F33" s="170"/>
      <c r="G33" s="113"/>
      <c r="H33" s="98"/>
      <c r="I33" s="98"/>
      <c r="J33" s="98"/>
      <c r="K33" s="98"/>
      <c r="L33" s="98"/>
    </row>
    <row r="34" spans="1:27" x14ac:dyDescent="0.2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6" spans="1:27" ht="12.75" customHeight="1" x14ac:dyDescent="0.2">
      <c r="E36" s="98"/>
      <c r="F36" s="98"/>
      <c r="G36" s="98"/>
      <c r="H36" s="98"/>
      <c r="I36" s="98"/>
      <c r="J36" s="98"/>
      <c r="K36" s="98"/>
    </row>
  </sheetData>
  <mergeCells count="36">
    <mergeCell ref="AA5:AA7"/>
    <mergeCell ref="V5:V7"/>
    <mergeCell ref="W5:W7"/>
    <mergeCell ref="N5:N7"/>
    <mergeCell ref="J5:J7"/>
    <mergeCell ref="K5:K7"/>
    <mergeCell ref="O5:O7"/>
    <mergeCell ref="P5:P7"/>
    <mergeCell ref="Q5:Q7"/>
    <mergeCell ref="U5:U7"/>
    <mergeCell ref="A1:AA1"/>
    <mergeCell ref="X3:AA3"/>
    <mergeCell ref="A4:A7"/>
    <mergeCell ref="B4:B7"/>
    <mergeCell ref="C4:C7"/>
    <mergeCell ref="D5:D7"/>
    <mergeCell ref="E5:E7"/>
    <mergeCell ref="F5:F7"/>
    <mergeCell ref="G5:G7"/>
    <mergeCell ref="H5:H7"/>
    <mergeCell ref="R5:R7"/>
    <mergeCell ref="S5:S7"/>
    <mergeCell ref="T5:T7"/>
    <mergeCell ref="X5:X7"/>
    <mergeCell ref="Y5:Y7"/>
    <mergeCell ref="Z5:Z7"/>
    <mergeCell ref="A33:F33"/>
    <mergeCell ref="L5:L7"/>
    <mergeCell ref="M5:M7"/>
    <mergeCell ref="I5:I7"/>
    <mergeCell ref="A30:B30"/>
    <mergeCell ref="A27:B27"/>
    <mergeCell ref="A8:B8"/>
    <mergeCell ref="A11:B11"/>
    <mergeCell ref="A14:B14"/>
    <mergeCell ref="A20:B20"/>
  </mergeCells>
  <pageMargins left="0.7" right="0.7" top="0.75" bottom="0.75" header="0.3" footer="0.3"/>
  <pageSetup paperSize="9" scale="4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N29"/>
  <sheetViews>
    <sheetView zoomScaleNormal="100" workbookViewId="0">
      <selection activeCell="C28" sqref="C28"/>
    </sheetView>
  </sheetViews>
  <sheetFormatPr defaultRowHeight="12" x14ac:dyDescent="0.2"/>
  <cols>
    <col min="1" max="1" width="14.6640625" customWidth="1"/>
    <col min="2" max="2" width="24.6640625" customWidth="1"/>
    <col min="3" max="4" width="20.6640625" bestFit="1" customWidth="1"/>
    <col min="5" max="5" width="20.33203125" customWidth="1"/>
    <col min="6" max="6" width="13" customWidth="1"/>
    <col min="7" max="7" width="20.6640625" bestFit="1" customWidth="1"/>
    <col min="8" max="8" width="12" customWidth="1"/>
    <col min="9" max="9" width="11.83203125" customWidth="1"/>
    <col min="10" max="12" width="9.5" bestFit="1" customWidth="1"/>
    <col min="13" max="13" width="17.83203125" bestFit="1" customWidth="1"/>
  </cols>
  <sheetData>
    <row r="1" spans="1:14" ht="18.75" customHeight="1" x14ac:dyDescent="0.2">
      <c r="A1" s="191" t="s">
        <v>226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</row>
    <row r="2" spans="1:14" ht="12.75" x14ac:dyDescent="0.2">
      <c r="A2" s="5"/>
      <c r="B2" s="5"/>
      <c r="C2" s="5"/>
      <c r="D2" s="5"/>
      <c r="E2" s="5"/>
      <c r="F2" s="5"/>
      <c r="G2" s="6"/>
      <c r="H2" s="7"/>
      <c r="I2" s="7"/>
      <c r="J2" s="7"/>
      <c r="K2" s="7"/>
      <c r="L2" s="7"/>
      <c r="M2" s="7"/>
    </row>
    <row r="3" spans="1:14" ht="12.75" x14ac:dyDescent="0.2">
      <c r="A3" s="8"/>
      <c r="B3" s="9"/>
      <c r="C3" s="9"/>
      <c r="D3" s="9"/>
      <c r="E3" s="192"/>
      <c r="F3" s="192"/>
      <c r="G3" s="10"/>
      <c r="H3" s="10"/>
      <c r="I3" s="193" t="s">
        <v>1</v>
      </c>
      <c r="J3" s="193"/>
      <c r="K3" s="193"/>
      <c r="L3" s="193"/>
      <c r="M3" s="193"/>
    </row>
    <row r="4" spans="1:14" ht="12.75" x14ac:dyDescent="0.2">
      <c r="A4" s="194" t="s">
        <v>2</v>
      </c>
      <c r="B4" s="183" t="s">
        <v>92</v>
      </c>
      <c r="C4" s="187" t="s">
        <v>91</v>
      </c>
      <c r="D4" s="11" t="s">
        <v>93</v>
      </c>
      <c r="E4" s="12" t="s">
        <v>94</v>
      </c>
      <c r="F4" s="12" t="s">
        <v>95</v>
      </c>
      <c r="G4" s="11" t="s">
        <v>96</v>
      </c>
      <c r="H4" s="12" t="s">
        <v>97</v>
      </c>
      <c r="I4" s="12" t="s">
        <v>98</v>
      </c>
      <c r="J4" s="100" t="s">
        <v>178</v>
      </c>
      <c r="K4" s="12" t="s">
        <v>99</v>
      </c>
      <c r="L4" s="12" t="s">
        <v>100</v>
      </c>
      <c r="M4" s="11" t="s">
        <v>101</v>
      </c>
    </row>
    <row r="5" spans="1:14" x14ac:dyDescent="0.2">
      <c r="A5" s="194"/>
      <c r="B5" s="182"/>
      <c r="C5" s="186"/>
      <c r="D5" s="187" t="s">
        <v>102</v>
      </c>
      <c r="E5" s="171" t="s">
        <v>103</v>
      </c>
      <c r="F5" s="171" t="s">
        <v>45</v>
      </c>
      <c r="G5" s="187" t="s">
        <v>104</v>
      </c>
      <c r="H5" s="171" t="s">
        <v>105</v>
      </c>
      <c r="I5" s="171" t="s">
        <v>106</v>
      </c>
      <c r="J5" s="171" t="s">
        <v>107</v>
      </c>
      <c r="K5" s="171" t="s">
        <v>108</v>
      </c>
      <c r="L5" s="171" t="s">
        <v>109</v>
      </c>
      <c r="M5" s="187" t="s">
        <v>110</v>
      </c>
    </row>
    <row r="6" spans="1:14" x14ac:dyDescent="0.2">
      <c r="A6" s="194"/>
      <c r="B6" s="182"/>
      <c r="C6" s="186"/>
      <c r="D6" s="186"/>
      <c r="E6" s="186"/>
      <c r="F6" s="171"/>
      <c r="G6" s="186"/>
      <c r="H6" s="171"/>
      <c r="I6" s="171"/>
      <c r="J6" s="171"/>
      <c r="K6" s="171"/>
      <c r="L6" s="171"/>
      <c r="M6" s="186"/>
    </row>
    <row r="7" spans="1:14" ht="78" customHeight="1" x14ac:dyDescent="0.2">
      <c r="A7" s="194"/>
      <c r="B7" s="182"/>
      <c r="C7" s="186"/>
      <c r="D7" s="186"/>
      <c r="E7" s="186"/>
      <c r="F7" s="171"/>
      <c r="G7" s="186"/>
      <c r="H7" s="171"/>
      <c r="I7" s="171"/>
      <c r="J7" s="171"/>
      <c r="K7" s="171"/>
      <c r="L7" s="171"/>
      <c r="M7" s="186"/>
    </row>
    <row r="8" spans="1:14" ht="15.75" customHeight="1" x14ac:dyDescent="0.2">
      <c r="A8" s="13" t="s">
        <v>111</v>
      </c>
      <c r="B8" s="14" t="s">
        <v>28</v>
      </c>
      <c r="C8" s="15">
        <v>123041.46669453841</v>
      </c>
      <c r="D8" s="16">
        <v>108759.86963431074</v>
      </c>
      <c r="E8" s="16">
        <v>108759.86963431074</v>
      </c>
      <c r="F8" s="17"/>
      <c r="G8" s="18">
        <v>14281.597060227667</v>
      </c>
      <c r="H8" s="18"/>
      <c r="I8" s="18">
        <v>14281.597060227667</v>
      </c>
      <c r="J8" s="18"/>
      <c r="K8" s="18"/>
      <c r="L8" s="18"/>
      <c r="M8" s="18"/>
      <c r="N8" s="1"/>
    </row>
    <row r="9" spans="1:14" ht="54.75" customHeight="1" x14ac:dyDescent="0.2">
      <c r="A9" s="19" t="s">
        <v>112</v>
      </c>
      <c r="B9" s="20" t="s">
        <v>113</v>
      </c>
      <c r="C9" s="21">
        <v>11263.486626296159</v>
      </c>
      <c r="D9" s="22">
        <v>3514.7337343809995</v>
      </c>
      <c r="E9" s="22">
        <v>3324.1983540509996</v>
      </c>
      <c r="F9" s="22">
        <v>190.53538033000001</v>
      </c>
      <c r="G9" s="22">
        <v>7748.7528919151573</v>
      </c>
      <c r="H9" s="22"/>
      <c r="I9" s="22">
        <v>5850.3084333959432</v>
      </c>
      <c r="J9" s="22"/>
      <c r="K9" s="22">
        <v>1898.4444585192134</v>
      </c>
      <c r="L9" s="22"/>
      <c r="M9" s="22"/>
      <c r="N9" s="1"/>
    </row>
    <row r="10" spans="1:14" ht="41.25" customHeight="1" x14ac:dyDescent="0.2">
      <c r="A10" s="19" t="s">
        <v>114</v>
      </c>
      <c r="B10" s="23" t="s">
        <v>115</v>
      </c>
      <c r="C10" s="24">
        <v>61846.882161985399</v>
      </c>
      <c r="D10" s="24">
        <v>26188.162205735141</v>
      </c>
      <c r="E10" s="24">
        <v>26188.162205735141</v>
      </c>
      <c r="F10" s="22"/>
      <c r="G10" s="22">
        <v>35658.71995625025</v>
      </c>
      <c r="H10" s="22"/>
      <c r="I10" s="22">
        <v>30046.985411519468</v>
      </c>
      <c r="J10" s="22"/>
      <c r="K10" s="22">
        <v>5611.7345447307862</v>
      </c>
      <c r="L10" s="22"/>
      <c r="M10" s="22"/>
      <c r="N10" s="1"/>
    </row>
    <row r="11" spans="1:14" ht="30" customHeight="1" x14ac:dyDescent="0.2">
      <c r="A11" s="25" t="s">
        <v>8</v>
      </c>
      <c r="B11" s="26" t="s">
        <v>116</v>
      </c>
      <c r="C11" s="27">
        <v>32074.939112299497</v>
      </c>
      <c r="D11" s="27">
        <v>21993.379591734643</v>
      </c>
      <c r="E11" s="27">
        <v>21993.379591734643</v>
      </c>
      <c r="F11" s="28"/>
      <c r="G11" s="28">
        <v>10081.559520564853</v>
      </c>
      <c r="H11" s="28"/>
      <c r="I11" s="28">
        <v>10081.559520564853</v>
      </c>
      <c r="J11" s="28"/>
      <c r="K11" s="28"/>
      <c r="L11" s="28"/>
      <c r="M11" s="28"/>
      <c r="N11" s="1"/>
    </row>
    <row r="12" spans="1:14" ht="32.25" customHeight="1" x14ac:dyDescent="0.2">
      <c r="A12" s="25" t="s">
        <v>9</v>
      </c>
      <c r="B12" s="26" t="s">
        <v>32</v>
      </c>
      <c r="C12" s="27">
        <v>3593.6815441702088</v>
      </c>
      <c r="D12" s="27">
        <v>1356.8986720104999</v>
      </c>
      <c r="E12" s="27">
        <v>1356.8986720104999</v>
      </c>
      <c r="F12" s="28"/>
      <c r="G12" s="28">
        <v>2236.7828721597093</v>
      </c>
      <c r="H12" s="28"/>
      <c r="I12" s="28">
        <v>2236.7828721597093</v>
      </c>
      <c r="J12" s="28"/>
      <c r="K12" s="28"/>
      <c r="L12" s="28"/>
      <c r="M12" s="28"/>
      <c r="N12" s="1"/>
    </row>
    <row r="13" spans="1:14" ht="31.5" customHeight="1" x14ac:dyDescent="0.2">
      <c r="A13" s="25" t="s">
        <v>117</v>
      </c>
      <c r="B13" s="26" t="s">
        <v>118</v>
      </c>
      <c r="C13" s="27">
        <v>26178.261505515686</v>
      </c>
      <c r="D13" s="27">
        <v>2837.88394199</v>
      </c>
      <c r="E13" s="27">
        <v>2837.88394199</v>
      </c>
      <c r="F13" s="28"/>
      <c r="G13" s="28">
        <v>23340.37756352569</v>
      </c>
      <c r="H13" s="28"/>
      <c r="I13" s="28">
        <v>17728.643018794904</v>
      </c>
      <c r="J13" s="28"/>
      <c r="K13" s="28">
        <v>5611.7345447307862</v>
      </c>
      <c r="L13" s="28"/>
      <c r="M13" s="28"/>
      <c r="N13" s="1"/>
    </row>
    <row r="14" spans="1:14" ht="57" customHeight="1" x14ac:dyDescent="0.2">
      <c r="A14" s="19" t="s">
        <v>16</v>
      </c>
      <c r="B14" s="23" t="s">
        <v>39</v>
      </c>
      <c r="C14" s="24">
        <v>102508.50118795007</v>
      </c>
      <c r="D14" s="22">
        <v>138.88308541999999</v>
      </c>
      <c r="E14" s="22"/>
      <c r="F14" s="22">
        <v>138.88308541999999</v>
      </c>
      <c r="G14" s="22">
        <v>102369.61810253008</v>
      </c>
      <c r="H14" s="22"/>
      <c r="I14" s="22">
        <v>102369.61810253008</v>
      </c>
      <c r="J14" s="22"/>
      <c r="K14" s="22"/>
      <c r="L14" s="22"/>
      <c r="M14" s="22"/>
      <c r="N14" s="1"/>
    </row>
    <row r="15" spans="1:14" ht="42.75" customHeight="1" x14ac:dyDescent="0.2">
      <c r="A15" s="19" t="s">
        <v>119</v>
      </c>
      <c r="B15" s="23" t="s">
        <v>120</v>
      </c>
      <c r="C15" s="24">
        <v>4424.6296302699993</v>
      </c>
      <c r="D15" s="22">
        <v>4424.6296302699993</v>
      </c>
      <c r="E15" s="24">
        <v>4424.6296302699993</v>
      </c>
      <c r="F15" s="22"/>
      <c r="G15" s="22"/>
      <c r="H15" s="22"/>
      <c r="I15" s="22"/>
      <c r="J15" s="22"/>
      <c r="K15" s="22"/>
      <c r="L15" s="22"/>
      <c r="M15" s="22"/>
    </row>
    <row r="16" spans="1:14" ht="42.75" customHeight="1" x14ac:dyDescent="0.2">
      <c r="A16" s="19" t="s">
        <v>121</v>
      </c>
      <c r="B16" s="23" t="s">
        <v>122</v>
      </c>
      <c r="C16" s="24">
        <v>7782.2041945522196</v>
      </c>
      <c r="D16" s="22">
        <v>7782.2041945522196</v>
      </c>
      <c r="E16" s="24">
        <v>7732.1193589300001</v>
      </c>
      <c r="F16" s="22">
        <v>50.084835622219188</v>
      </c>
      <c r="G16" s="22"/>
      <c r="H16" s="22"/>
      <c r="I16" s="22"/>
      <c r="J16" s="22"/>
      <c r="K16" s="22"/>
      <c r="L16" s="22"/>
      <c r="M16" s="22"/>
    </row>
    <row r="17" spans="1:14" ht="45" customHeight="1" x14ac:dyDescent="0.2">
      <c r="A17" s="25" t="s">
        <v>21</v>
      </c>
      <c r="B17" s="26" t="s">
        <v>123</v>
      </c>
      <c r="C17" s="27">
        <v>6943.20635726</v>
      </c>
      <c r="D17" s="28">
        <v>6943.20635726</v>
      </c>
      <c r="E17" s="27">
        <v>6943.20635726</v>
      </c>
      <c r="F17" s="28"/>
      <c r="G17" s="28"/>
      <c r="H17" s="28"/>
      <c r="I17" s="28"/>
      <c r="J17" s="28"/>
      <c r="K17" s="28"/>
      <c r="L17" s="28"/>
      <c r="M17" s="28"/>
    </row>
    <row r="18" spans="1:14" ht="30" customHeight="1" x14ac:dyDescent="0.2">
      <c r="A18" s="25" t="s">
        <v>22</v>
      </c>
      <c r="B18" s="26" t="s">
        <v>45</v>
      </c>
      <c r="C18" s="27">
        <v>50.084835622219188</v>
      </c>
      <c r="D18" s="28">
        <v>50.084835622219188</v>
      </c>
      <c r="E18" s="27"/>
      <c r="F18" s="28">
        <v>50.084835622219188</v>
      </c>
      <c r="G18" s="28"/>
      <c r="H18" s="28"/>
      <c r="I18" s="28"/>
      <c r="J18" s="28"/>
      <c r="K18" s="28"/>
      <c r="L18" s="28"/>
      <c r="M18" s="28"/>
    </row>
    <row r="19" spans="1:14" ht="42.75" customHeight="1" x14ac:dyDescent="0.2">
      <c r="A19" s="25" t="s">
        <v>124</v>
      </c>
      <c r="B19" s="29" t="s">
        <v>46</v>
      </c>
      <c r="C19" s="30"/>
      <c r="D19" s="28"/>
      <c r="E19" s="27"/>
      <c r="F19" s="28"/>
      <c r="G19" s="28"/>
      <c r="H19" s="28"/>
      <c r="I19" s="28"/>
      <c r="J19" s="28"/>
      <c r="K19" s="28"/>
      <c r="L19" s="28"/>
      <c r="M19" s="28"/>
    </row>
    <row r="20" spans="1:14" ht="48.75" customHeight="1" x14ac:dyDescent="0.2">
      <c r="A20" s="25" t="s">
        <v>24</v>
      </c>
      <c r="B20" s="29" t="s">
        <v>125</v>
      </c>
      <c r="C20" s="30">
        <v>788.91300166999997</v>
      </c>
      <c r="D20" s="28">
        <v>788.91300166999997</v>
      </c>
      <c r="E20" s="27">
        <v>788.91300166999997</v>
      </c>
      <c r="F20" s="28"/>
      <c r="G20" s="28"/>
      <c r="H20" s="28"/>
      <c r="I20" s="28"/>
      <c r="J20" s="28"/>
      <c r="K20" s="28"/>
      <c r="L20" s="28"/>
      <c r="M20" s="28"/>
    </row>
    <row r="21" spans="1:14" ht="32.25" customHeight="1" x14ac:dyDescent="0.2">
      <c r="A21" s="19" t="s">
        <v>126</v>
      </c>
      <c r="B21" s="23" t="s">
        <v>127</v>
      </c>
      <c r="C21" s="24">
        <v>914.38781426000003</v>
      </c>
      <c r="D21" s="22">
        <v>914.38781426000003</v>
      </c>
      <c r="E21" s="24">
        <v>914.38781426000003</v>
      </c>
      <c r="F21" s="22"/>
      <c r="G21" s="22"/>
      <c r="H21" s="22"/>
      <c r="I21" s="22"/>
      <c r="J21" s="22"/>
      <c r="K21" s="22"/>
      <c r="L21" s="22"/>
      <c r="M21" s="22"/>
    </row>
    <row r="22" spans="1:14" ht="42.75" customHeight="1" x14ac:dyDescent="0.2">
      <c r="A22" s="19" t="s">
        <v>26</v>
      </c>
      <c r="B22" s="23" t="s">
        <v>128</v>
      </c>
      <c r="C22" s="24"/>
      <c r="D22" s="22"/>
      <c r="E22" s="24"/>
      <c r="F22" s="22"/>
      <c r="G22" s="22"/>
      <c r="H22" s="22"/>
      <c r="I22" s="22"/>
      <c r="J22" s="22"/>
      <c r="K22" s="22"/>
      <c r="L22" s="22"/>
      <c r="M22" s="22"/>
    </row>
    <row r="23" spans="1:14" ht="18" customHeight="1" x14ac:dyDescent="0.2">
      <c r="A23" s="25" t="s">
        <v>129</v>
      </c>
      <c r="B23" s="26" t="s">
        <v>130</v>
      </c>
      <c r="C23" s="27"/>
      <c r="D23" s="28"/>
      <c r="E23" s="27"/>
      <c r="F23" s="28"/>
      <c r="G23" s="28"/>
      <c r="H23" s="28"/>
      <c r="I23" s="28"/>
      <c r="J23" s="28"/>
      <c r="K23" s="28"/>
      <c r="L23" s="28"/>
      <c r="M23" s="28"/>
    </row>
    <row r="24" spans="1:14" ht="18" customHeight="1" x14ac:dyDescent="0.2">
      <c r="A24" s="25" t="s">
        <v>131</v>
      </c>
      <c r="B24" s="26" t="s">
        <v>132</v>
      </c>
      <c r="C24" s="27"/>
      <c r="D24" s="28"/>
      <c r="E24" s="27"/>
      <c r="F24" s="28"/>
      <c r="G24" s="28"/>
      <c r="H24" s="28"/>
      <c r="I24" s="28"/>
      <c r="J24" s="28"/>
      <c r="K24" s="28"/>
      <c r="L24" s="28"/>
      <c r="M24" s="28"/>
    </row>
    <row r="25" spans="1:14" ht="51.75" customHeight="1" x14ac:dyDescent="0.2">
      <c r="A25" s="25" t="s">
        <v>133</v>
      </c>
      <c r="B25" s="26" t="s">
        <v>134</v>
      </c>
      <c r="C25" s="27"/>
      <c r="D25" s="28"/>
      <c r="E25" s="27"/>
      <c r="F25" s="28"/>
      <c r="G25" s="28"/>
      <c r="H25" s="28"/>
      <c r="I25" s="28"/>
      <c r="J25" s="28"/>
      <c r="K25" s="28"/>
      <c r="L25" s="28"/>
      <c r="M25" s="28"/>
    </row>
    <row r="26" spans="1:14" ht="19.5" customHeight="1" x14ac:dyDescent="0.2">
      <c r="A26" s="19" t="s">
        <v>135</v>
      </c>
      <c r="B26" s="23" t="s">
        <v>50</v>
      </c>
      <c r="C26" s="24">
        <v>1084.064179029159</v>
      </c>
      <c r="D26" s="22"/>
      <c r="E26" s="24"/>
      <c r="F26" s="22"/>
      <c r="G26" s="22"/>
      <c r="H26" s="22"/>
      <c r="I26" s="22"/>
      <c r="J26" s="22"/>
      <c r="K26" s="22"/>
      <c r="L26" s="22"/>
      <c r="M26" s="22">
        <v>1084.064179029159</v>
      </c>
    </row>
    <row r="27" spans="1:14" ht="33.75" customHeight="1" x14ac:dyDescent="0.2">
      <c r="A27" s="29" t="s">
        <v>27</v>
      </c>
      <c r="B27" s="26" t="s">
        <v>136</v>
      </c>
      <c r="C27" s="27">
        <v>6011.3197165751326</v>
      </c>
      <c r="D27" s="28">
        <v>2567.1160153600003</v>
      </c>
      <c r="E27" s="27">
        <v>2527.8880663800001</v>
      </c>
      <c r="F27" s="28">
        <v>39.227948979999994</v>
      </c>
      <c r="G27" s="28">
        <v>3444.2037012151327</v>
      </c>
      <c r="H27" s="28">
        <v>3122.5345564899999</v>
      </c>
      <c r="I27" s="28">
        <v>208.97887047513277</v>
      </c>
      <c r="J27" s="28">
        <v>112.69027425</v>
      </c>
      <c r="K27" s="28"/>
      <c r="L27" s="28"/>
      <c r="M27" s="28"/>
      <c r="N27" s="1"/>
    </row>
    <row r="28" spans="1:14" ht="32.25" customHeight="1" x14ac:dyDescent="0.2">
      <c r="A28" s="19"/>
      <c r="B28" s="23" t="s">
        <v>91</v>
      </c>
      <c r="C28" s="24">
        <v>318876.94220545661</v>
      </c>
      <c r="D28" s="24">
        <v>154289.9863142891</v>
      </c>
      <c r="E28" s="24">
        <v>153871.2550639369</v>
      </c>
      <c r="F28" s="24">
        <v>418.73125035221921</v>
      </c>
      <c r="G28" s="24">
        <v>163502.89171213828</v>
      </c>
      <c r="H28" s="24">
        <v>3122.5345564899999</v>
      </c>
      <c r="I28" s="24">
        <v>152757.4878781483</v>
      </c>
      <c r="J28" s="24">
        <v>112.69027425</v>
      </c>
      <c r="K28" s="142">
        <v>7510.1790032500003</v>
      </c>
      <c r="L28" s="142"/>
      <c r="M28" s="24">
        <v>1084.064179029159</v>
      </c>
      <c r="N28" s="1"/>
    </row>
    <row r="29" spans="1:14" ht="12.75" x14ac:dyDescent="0.2">
      <c r="C29" s="1"/>
      <c r="K29" s="143"/>
      <c r="L29" s="144"/>
    </row>
  </sheetData>
  <mergeCells count="16">
    <mergeCell ref="K5:K7"/>
    <mergeCell ref="L5:L7"/>
    <mergeCell ref="M5:M7"/>
    <mergeCell ref="A1:M1"/>
    <mergeCell ref="E3:F3"/>
    <mergeCell ref="I3:M3"/>
    <mergeCell ref="A4:A7"/>
    <mergeCell ref="B4:B7"/>
    <mergeCell ref="C4:C7"/>
    <mergeCell ref="D5:D7"/>
    <mergeCell ref="E5:E7"/>
    <mergeCell ref="F5:F7"/>
    <mergeCell ref="G5:G7"/>
    <mergeCell ref="H5:H7"/>
    <mergeCell ref="I5:I7"/>
    <mergeCell ref="J5:J7"/>
  </mergeCells>
  <pageMargins left="0.7" right="0.7" top="0.75" bottom="0.75" header="0.3" footer="0.3"/>
  <pageSetup paperSize="9" scale="52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22"/>
  <sheetViews>
    <sheetView topLeftCell="A19" zoomScale="81" zoomScaleNormal="81" workbookViewId="0">
      <selection activeCell="C6" sqref="C6"/>
    </sheetView>
  </sheetViews>
  <sheetFormatPr defaultRowHeight="12" x14ac:dyDescent="0.2"/>
  <cols>
    <col min="1" max="1" width="13.6640625" customWidth="1"/>
    <col min="2" max="2" width="20.5" customWidth="1"/>
    <col min="3" max="3" width="16.33203125" bestFit="1" customWidth="1"/>
    <col min="4" max="4" width="12.6640625" bestFit="1" customWidth="1"/>
    <col min="5" max="5" width="10.83203125" customWidth="1"/>
    <col min="7" max="7" width="10.83203125" customWidth="1"/>
    <col min="9" max="9" width="11.1640625" customWidth="1"/>
    <col min="14" max="14" width="13.33203125" bestFit="1" customWidth="1"/>
    <col min="15" max="15" width="15.1640625" customWidth="1"/>
  </cols>
  <sheetData>
    <row r="1" spans="1:14" ht="37.5" customHeight="1" x14ac:dyDescent="0.2">
      <c r="A1" s="195" t="s">
        <v>137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</row>
    <row r="2" spans="1:14" ht="12.75" x14ac:dyDescent="0.2">
      <c r="A2" s="41"/>
      <c r="B2" s="41"/>
      <c r="C2" s="41"/>
      <c r="D2" s="41"/>
      <c r="E2" s="41"/>
      <c r="F2" s="41"/>
      <c r="G2" s="42"/>
      <c r="H2" s="42"/>
      <c r="I2" s="43"/>
      <c r="J2" s="43"/>
      <c r="K2" s="43"/>
      <c r="L2" s="43"/>
      <c r="M2" s="43"/>
    </row>
    <row r="3" spans="1:14" ht="12.75" x14ac:dyDescent="0.2">
      <c r="A3" s="44"/>
      <c r="B3" s="44"/>
      <c r="C3" s="44"/>
      <c r="D3" s="44"/>
      <c r="E3" s="196"/>
      <c r="F3" s="196"/>
      <c r="G3" s="44"/>
      <c r="H3" s="44"/>
      <c r="I3" s="44"/>
      <c r="J3" s="44"/>
      <c r="K3" s="181" t="s">
        <v>1</v>
      </c>
      <c r="L3" s="181"/>
      <c r="M3" s="181"/>
    </row>
    <row r="4" spans="1:14" ht="21" customHeight="1" x14ac:dyDescent="0.2">
      <c r="A4" s="197" t="s">
        <v>2</v>
      </c>
      <c r="B4" s="198" t="s">
        <v>3</v>
      </c>
      <c r="C4" s="185" t="s">
        <v>4</v>
      </c>
      <c r="D4" s="96" t="s">
        <v>138</v>
      </c>
      <c r="E4" s="101" t="s">
        <v>94</v>
      </c>
      <c r="F4" s="101" t="s">
        <v>139</v>
      </c>
      <c r="G4" s="96" t="s">
        <v>140</v>
      </c>
      <c r="H4" s="101" t="s">
        <v>141</v>
      </c>
      <c r="I4" s="101" t="s">
        <v>142</v>
      </c>
      <c r="J4" s="101" t="s">
        <v>143</v>
      </c>
      <c r="K4" s="101" t="s">
        <v>144</v>
      </c>
      <c r="L4" s="101" t="s">
        <v>145</v>
      </c>
      <c r="M4" s="96" t="s">
        <v>101</v>
      </c>
    </row>
    <row r="5" spans="1:14" ht="107.25" customHeight="1" x14ac:dyDescent="0.2">
      <c r="A5" s="197"/>
      <c r="B5" s="199"/>
      <c r="C5" s="185"/>
      <c r="D5" s="45" t="s">
        <v>146</v>
      </c>
      <c r="E5" s="46" t="s">
        <v>103</v>
      </c>
      <c r="F5" s="46" t="s">
        <v>45</v>
      </c>
      <c r="G5" s="45" t="s">
        <v>104</v>
      </c>
      <c r="H5" s="46" t="s">
        <v>105</v>
      </c>
      <c r="I5" s="46" t="s">
        <v>106</v>
      </c>
      <c r="J5" s="46" t="s">
        <v>107</v>
      </c>
      <c r="K5" s="46" t="s">
        <v>108</v>
      </c>
      <c r="L5" s="46" t="s">
        <v>147</v>
      </c>
      <c r="M5" s="45" t="s">
        <v>110</v>
      </c>
    </row>
    <row r="6" spans="1:14" ht="48" customHeight="1" x14ac:dyDescent="0.2">
      <c r="A6" s="50" t="s">
        <v>148</v>
      </c>
      <c r="B6" s="51" t="s">
        <v>149</v>
      </c>
      <c r="C6" s="52">
        <v>195888.12456342895</v>
      </c>
      <c r="D6" s="18">
        <v>137881.43395891273</v>
      </c>
      <c r="E6" s="16">
        <v>137690.89857858271</v>
      </c>
      <c r="F6" s="18">
        <v>190.53538033000001</v>
      </c>
      <c r="G6" s="18">
        <v>57689.069908393081</v>
      </c>
      <c r="H6" s="18"/>
      <c r="I6" s="18">
        <v>50178.890905143075</v>
      </c>
      <c r="J6" s="18"/>
      <c r="K6" s="18">
        <v>7510.1790032499994</v>
      </c>
      <c r="L6" s="18"/>
      <c r="M6" s="18">
        <v>317.62069612317134</v>
      </c>
      <c r="N6" s="1"/>
    </row>
    <row r="7" spans="1:14" ht="31.5" customHeight="1" x14ac:dyDescent="0.2">
      <c r="A7" s="26" t="s">
        <v>150</v>
      </c>
      <c r="B7" s="40" t="s">
        <v>151</v>
      </c>
      <c r="C7" s="47">
        <v>114739.081239922</v>
      </c>
      <c r="D7" s="28">
        <v>102377.71927196423</v>
      </c>
      <c r="E7" s="30">
        <v>102280.53936713423</v>
      </c>
      <c r="F7" s="28">
        <v>97.179904830000012</v>
      </c>
      <c r="G7" s="28">
        <v>12361.36196795776</v>
      </c>
      <c r="H7" s="28"/>
      <c r="I7" s="28">
        <v>10462.917509438545</v>
      </c>
      <c r="J7" s="28"/>
      <c r="K7" s="28">
        <v>1898.4444585192134</v>
      </c>
      <c r="L7" s="28"/>
      <c r="M7" s="28"/>
      <c r="N7" s="1"/>
    </row>
    <row r="8" spans="1:14" ht="33.75" customHeight="1" x14ac:dyDescent="0.2">
      <c r="A8" s="26" t="s">
        <v>152</v>
      </c>
      <c r="B8" s="40" t="s">
        <v>153</v>
      </c>
      <c r="C8" s="47">
        <v>891.07601198992631</v>
      </c>
      <c r="D8" s="28">
        <v>463.015010626991</v>
      </c>
      <c r="E8" s="30">
        <v>463.015010626991</v>
      </c>
      <c r="F8" s="28"/>
      <c r="G8" s="28">
        <v>428.06100136293543</v>
      </c>
      <c r="H8" s="28"/>
      <c r="I8" s="28">
        <v>428.06100136293543</v>
      </c>
      <c r="J8" s="28"/>
      <c r="K8" s="28"/>
      <c r="L8" s="28"/>
      <c r="M8" s="28"/>
      <c r="N8" s="1"/>
    </row>
    <row r="9" spans="1:14" ht="33" customHeight="1" x14ac:dyDescent="0.2">
      <c r="A9" s="26"/>
      <c r="B9" s="40" t="s">
        <v>154</v>
      </c>
      <c r="C9" s="47">
        <v>67794.794685225454</v>
      </c>
      <c r="D9" s="28">
        <v>31612.036444450474</v>
      </c>
      <c r="E9" s="30">
        <v>31612.036444450474</v>
      </c>
      <c r="F9" s="28"/>
      <c r="G9" s="28">
        <v>35865.137544651807</v>
      </c>
      <c r="H9" s="28"/>
      <c r="I9" s="28">
        <v>30649.528395671026</v>
      </c>
      <c r="J9" s="28"/>
      <c r="K9" s="28">
        <v>5215.609148980785</v>
      </c>
      <c r="L9" s="28"/>
      <c r="M9" s="28">
        <v>317.62069612317134</v>
      </c>
      <c r="N9" s="118"/>
    </row>
    <row r="10" spans="1:14" ht="23.25" customHeight="1" x14ac:dyDescent="0.2">
      <c r="A10" s="26"/>
      <c r="B10" s="40" t="s">
        <v>155</v>
      </c>
      <c r="C10" s="47"/>
      <c r="D10" s="28"/>
      <c r="E10" s="30"/>
      <c r="F10" s="28"/>
      <c r="G10" s="28"/>
      <c r="H10" s="28"/>
      <c r="I10" s="28"/>
      <c r="J10" s="28"/>
      <c r="K10" s="28"/>
      <c r="L10" s="28"/>
      <c r="M10" s="28"/>
    </row>
    <row r="11" spans="1:14" ht="63" customHeight="1" x14ac:dyDescent="0.2">
      <c r="A11" s="26" t="s">
        <v>77</v>
      </c>
      <c r="B11" s="40" t="s">
        <v>156</v>
      </c>
      <c r="C11" s="47">
        <v>11310.564963470566</v>
      </c>
      <c r="D11" s="28">
        <v>2276.05556905</v>
      </c>
      <c r="E11" s="30">
        <v>2276.05556905</v>
      </c>
      <c r="F11" s="28"/>
      <c r="G11" s="28">
        <v>9034.5093944205655</v>
      </c>
      <c r="H11" s="28"/>
      <c r="I11" s="28">
        <v>8638.3839986705643</v>
      </c>
      <c r="J11" s="28"/>
      <c r="K11" s="28">
        <v>396.12539575</v>
      </c>
      <c r="L11" s="28"/>
      <c r="M11" s="28"/>
    </row>
    <row r="12" spans="1:14" ht="12.75" x14ac:dyDescent="0.2">
      <c r="A12" s="26"/>
      <c r="B12" s="40"/>
      <c r="C12" s="47"/>
      <c r="D12" s="28"/>
      <c r="E12" s="30"/>
      <c r="F12" s="28"/>
      <c r="G12" s="28"/>
      <c r="H12" s="28"/>
      <c r="I12" s="28"/>
      <c r="J12" s="28"/>
      <c r="K12" s="28"/>
      <c r="L12" s="28"/>
      <c r="M12" s="28"/>
    </row>
    <row r="13" spans="1:14" ht="57" customHeight="1" x14ac:dyDescent="0.2">
      <c r="A13" s="23" t="s">
        <v>79</v>
      </c>
      <c r="B13" s="48" t="s">
        <v>80</v>
      </c>
      <c r="C13" s="47">
        <v>102512.80873575299</v>
      </c>
      <c r="D13" s="28">
        <v>138.88308542000001</v>
      </c>
      <c r="E13" s="30"/>
      <c r="F13" s="28">
        <v>138.88308542000001</v>
      </c>
      <c r="G13" s="28">
        <v>102369.61810253008</v>
      </c>
      <c r="H13" s="28"/>
      <c r="I13" s="28">
        <v>102369.61810253008</v>
      </c>
      <c r="J13" s="28"/>
      <c r="K13" s="28"/>
      <c r="L13" s="28"/>
      <c r="M13" s="28"/>
    </row>
    <row r="14" spans="1:14" ht="60.75" customHeight="1" x14ac:dyDescent="0.2">
      <c r="A14" s="26" t="s">
        <v>81</v>
      </c>
      <c r="B14" s="40" t="s">
        <v>157</v>
      </c>
      <c r="C14" s="47">
        <v>102448.37756251298</v>
      </c>
      <c r="D14" s="47">
        <v>74.451912180000008</v>
      </c>
      <c r="E14" s="30"/>
      <c r="F14" s="28">
        <v>74.451912180000008</v>
      </c>
      <c r="G14" s="28">
        <v>102369.61810253008</v>
      </c>
      <c r="H14" s="28"/>
      <c r="I14" s="28">
        <v>102369.61810253008</v>
      </c>
      <c r="J14" s="28"/>
      <c r="K14" s="28"/>
      <c r="L14" s="28"/>
      <c r="M14" s="28"/>
    </row>
    <row r="15" spans="1:14" ht="72" customHeight="1" x14ac:dyDescent="0.2">
      <c r="A15" s="26" t="s">
        <v>158</v>
      </c>
      <c r="B15" s="40" t="s">
        <v>84</v>
      </c>
      <c r="C15" s="47">
        <v>64.431173240000007</v>
      </c>
      <c r="D15" s="28">
        <v>64.431173240000007</v>
      </c>
      <c r="E15" s="30"/>
      <c r="F15" s="28">
        <v>64.431173240000007</v>
      </c>
      <c r="G15" s="28"/>
      <c r="H15" s="28"/>
      <c r="I15" s="28"/>
      <c r="J15" s="28"/>
      <c r="K15" s="28"/>
      <c r="L15" s="28"/>
      <c r="M15" s="28"/>
    </row>
    <row r="16" spans="1:14" ht="72.75" customHeight="1" x14ac:dyDescent="0.2">
      <c r="A16" s="26" t="s">
        <v>159</v>
      </c>
      <c r="B16" s="40" t="s">
        <v>85</v>
      </c>
      <c r="C16" s="47">
        <v>298400.93329918192</v>
      </c>
      <c r="D16" s="28">
        <v>138020.31704433274</v>
      </c>
      <c r="E16" s="30">
        <v>137690.89857858271</v>
      </c>
      <c r="F16" s="28">
        <v>329.41846575</v>
      </c>
      <c r="G16" s="28">
        <v>160058.68801092316</v>
      </c>
      <c r="H16" s="28"/>
      <c r="I16" s="28">
        <v>152548.50900767316</v>
      </c>
      <c r="J16" s="28"/>
      <c r="K16" s="28">
        <v>7510.1790032499994</v>
      </c>
      <c r="L16" s="28"/>
      <c r="M16" s="28">
        <v>321.92824392608463</v>
      </c>
      <c r="N16" s="1"/>
    </row>
    <row r="17" spans="1:15" ht="12.75" x14ac:dyDescent="0.2">
      <c r="A17" s="19"/>
      <c r="B17" s="48"/>
      <c r="C17" s="47"/>
      <c r="D17" s="28"/>
      <c r="E17" s="30"/>
      <c r="F17" s="28"/>
      <c r="G17" s="28"/>
      <c r="H17" s="28"/>
      <c r="I17" s="28"/>
      <c r="J17" s="28"/>
      <c r="K17" s="28"/>
      <c r="L17" s="28"/>
      <c r="M17" s="28"/>
    </row>
    <row r="18" spans="1:15" ht="63" customHeight="1" x14ac:dyDescent="0.2">
      <c r="A18" s="19" t="s">
        <v>86</v>
      </c>
      <c r="B18" s="48" t="s">
        <v>87</v>
      </c>
      <c r="C18" s="47">
        <v>5377.1772242978341</v>
      </c>
      <c r="D18" s="28">
        <v>5005.9612457841777</v>
      </c>
      <c r="E18" s="30">
        <v>5005.9612457841777</v>
      </c>
      <c r="F18" s="28"/>
      <c r="G18" s="28"/>
      <c r="H18" s="28"/>
      <c r="I18" s="28"/>
      <c r="J18" s="28"/>
      <c r="K18" s="28"/>
      <c r="L18" s="28"/>
      <c r="M18" s="28">
        <v>371.21597851365675</v>
      </c>
    </row>
    <row r="19" spans="1:15" ht="70.5" customHeight="1" x14ac:dyDescent="0.2">
      <c r="A19" s="19" t="s">
        <v>88</v>
      </c>
      <c r="B19" s="48" t="s">
        <v>89</v>
      </c>
      <c r="C19" s="47">
        <v>8173.1241511416365</v>
      </c>
      <c r="D19" s="28">
        <v>7782.2041945522196</v>
      </c>
      <c r="E19" s="30">
        <v>7732.1193589300001</v>
      </c>
      <c r="F19" s="28">
        <v>50.084835622219188</v>
      </c>
      <c r="G19" s="28"/>
      <c r="H19" s="28"/>
      <c r="I19" s="28"/>
      <c r="J19" s="28"/>
      <c r="K19" s="28"/>
      <c r="L19" s="28"/>
      <c r="M19" s="28">
        <v>390.91995658941784</v>
      </c>
    </row>
    <row r="20" spans="1:15" ht="33" customHeight="1" x14ac:dyDescent="0.2">
      <c r="A20" s="25"/>
      <c r="B20" s="40" t="s">
        <v>160</v>
      </c>
      <c r="C20" s="47">
        <v>6925.7075308351323</v>
      </c>
      <c r="D20" s="28">
        <v>3481.5038296200005</v>
      </c>
      <c r="E20" s="30">
        <v>3442.2758806400002</v>
      </c>
      <c r="F20" s="28">
        <v>39.227948979999994</v>
      </c>
      <c r="G20" s="28">
        <v>3444.2037012151327</v>
      </c>
      <c r="H20" s="28">
        <v>3122.5345564899999</v>
      </c>
      <c r="I20" s="28">
        <v>208.97887047513277</v>
      </c>
      <c r="J20" s="28">
        <v>112.69027425</v>
      </c>
      <c r="K20" s="28"/>
      <c r="L20" s="28"/>
      <c r="M20" s="28"/>
      <c r="N20" s="1"/>
    </row>
    <row r="21" spans="1:15" ht="42.75" customHeight="1" x14ac:dyDescent="0.2">
      <c r="A21" s="25"/>
      <c r="B21" s="48" t="s">
        <v>91</v>
      </c>
      <c r="C21" s="49">
        <v>318876.94220545661</v>
      </c>
      <c r="D21" s="49">
        <v>154289.98631428913</v>
      </c>
      <c r="E21" s="49">
        <v>153871.2550639369</v>
      </c>
      <c r="F21" s="49">
        <v>418.73125035221921</v>
      </c>
      <c r="G21" s="49">
        <v>163502.89171213828</v>
      </c>
      <c r="H21" s="49">
        <v>3122.5345564899999</v>
      </c>
      <c r="I21" s="49">
        <v>152757.4878781483</v>
      </c>
      <c r="J21" s="49">
        <v>112.69027425</v>
      </c>
      <c r="K21" s="49">
        <v>7510.1790032499994</v>
      </c>
      <c r="L21" s="49"/>
      <c r="M21" s="49">
        <v>1084.064179029159</v>
      </c>
      <c r="N21" s="1"/>
      <c r="O21" s="1"/>
    </row>
    <row r="22" spans="1:15" x14ac:dyDescent="0.2">
      <c r="C22" s="1"/>
    </row>
  </sheetData>
  <mergeCells count="6">
    <mergeCell ref="A1:M1"/>
    <mergeCell ref="E3:F3"/>
    <mergeCell ref="K3:M3"/>
    <mergeCell ref="A4:A5"/>
    <mergeCell ref="B4:B5"/>
    <mergeCell ref="C4:C5"/>
  </mergeCells>
  <pageMargins left="0.7" right="0.7" top="0.75" bottom="0.75" header="0.3" footer="0.3"/>
  <pageSetup paperSize="9" scale="53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U20"/>
  <sheetViews>
    <sheetView topLeftCell="B1" zoomScale="90" zoomScaleNormal="90" workbookViewId="0">
      <selection activeCell="Y11" sqref="Y11"/>
    </sheetView>
  </sheetViews>
  <sheetFormatPr defaultRowHeight="12" x14ac:dyDescent="0.2"/>
  <cols>
    <col min="2" max="2" width="24.5" customWidth="1"/>
    <col min="3" max="3" width="11.33203125" customWidth="1"/>
    <col min="4" max="8" width="9.6640625" bestFit="1" customWidth="1"/>
    <col min="9" max="9" width="12" customWidth="1"/>
    <col min="10" max="10" width="9.6640625" bestFit="1" customWidth="1"/>
    <col min="11" max="11" width="12" customWidth="1"/>
    <col min="12" max="12" width="11.5" customWidth="1"/>
    <col min="13" max="13" width="12.5" customWidth="1"/>
    <col min="14" max="14" width="9.6640625" bestFit="1" customWidth="1"/>
    <col min="15" max="15" width="11.1640625" customWidth="1"/>
    <col min="16" max="16" width="10.5" customWidth="1"/>
    <col min="17" max="17" width="12" customWidth="1"/>
    <col min="19" max="19" width="13.6640625" customWidth="1"/>
    <col min="20" max="20" width="13.1640625" customWidth="1"/>
  </cols>
  <sheetData>
    <row r="1" spans="1:21" ht="27.75" customHeight="1" x14ac:dyDescent="0.2">
      <c r="A1" s="202" t="s">
        <v>161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53"/>
      <c r="P1" s="53"/>
    </row>
    <row r="2" spans="1:21" ht="12.75" x14ac:dyDescent="0.2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3"/>
      <c r="P2" s="53"/>
    </row>
    <row r="3" spans="1:21" ht="15.75" customHeight="1" x14ac:dyDescent="0.2">
      <c r="A3" s="203" t="s">
        <v>2</v>
      </c>
      <c r="B3" s="204" t="s">
        <v>162</v>
      </c>
      <c r="C3" s="205" t="s">
        <v>163</v>
      </c>
      <c r="D3" s="206"/>
      <c r="E3" s="207" t="s">
        <v>164</v>
      </c>
      <c r="F3" s="208"/>
      <c r="G3" s="207" t="s">
        <v>165</v>
      </c>
      <c r="H3" s="208"/>
      <c r="I3" s="207" t="s">
        <v>166</v>
      </c>
      <c r="J3" s="208"/>
      <c r="K3" s="209" t="s">
        <v>167</v>
      </c>
      <c r="L3" s="210"/>
      <c r="M3" s="209" t="s">
        <v>168</v>
      </c>
      <c r="N3" s="210"/>
      <c r="O3" s="200" t="s">
        <v>169</v>
      </c>
      <c r="P3" s="201"/>
      <c r="Q3" s="200" t="s">
        <v>227</v>
      </c>
      <c r="R3" s="201"/>
      <c r="S3" s="200" t="s">
        <v>230</v>
      </c>
      <c r="T3" s="201"/>
    </row>
    <row r="4" spans="1:21" ht="44.25" customHeight="1" x14ac:dyDescent="0.2">
      <c r="A4" s="203"/>
      <c r="B4" s="204"/>
      <c r="C4" s="55" t="s">
        <v>170</v>
      </c>
      <c r="D4" s="55" t="s">
        <v>171</v>
      </c>
      <c r="E4" s="55" t="s">
        <v>170</v>
      </c>
      <c r="F4" s="55" t="s">
        <v>171</v>
      </c>
      <c r="G4" s="55" t="s">
        <v>170</v>
      </c>
      <c r="H4" s="55" t="s">
        <v>171</v>
      </c>
      <c r="I4" s="55" t="s">
        <v>170</v>
      </c>
      <c r="J4" s="55" t="s">
        <v>171</v>
      </c>
      <c r="K4" s="56" t="s">
        <v>170</v>
      </c>
      <c r="L4" s="56" t="s">
        <v>171</v>
      </c>
      <c r="M4" s="56" t="s">
        <v>170</v>
      </c>
      <c r="N4" s="56" t="s">
        <v>171</v>
      </c>
      <c r="O4" s="56" t="s">
        <v>170</v>
      </c>
      <c r="P4" s="56" t="s">
        <v>171</v>
      </c>
      <c r="Q4" s="56" t="s">
        <v>170</v>
      </c>
      <c r="R4" s="135" t="s">
        <v>171</v>
      </c>
      <c r="S4" s="56" t="s">
        <v>170</v>
      </c>
      <c r="T4" s="56" t="s">
        <v>171</v>
      </c>
    </row>
    <row r="5" spans="1:21" ht="19.5" customHeight="1" x14ac:dyDescent="0.2">
      <c r="A5" s="57" t="s">
        <v>138</v>
      </c>
      <c r="B5" s="58" t="s">
        <v>102</v>
      </c>
      <c r="C5" s="84">
        <v>10807.6</v>
      </c>
      <c r="D5" s="121">
        <v>58.037977402586236</v>
      </c>
      <c r="E5" s="84">
        <v>16827.016047306359</v>
      </c>
      <c r="F5" s="121">
        <v>59.270108895550642</v>
      </c>
      <c r="G5" s="84">
        <v>47864.218464001853</v>
      </c>
      <c r="H5" s="85">
        <v>56.480430363327251</v>
      </c>
      <c r="I5" s="84">
        <v>75826.695324868298</v>
      </c>
      <c r="J5" s="122">
        <v>48.851276501498127</v>
      </c>
      <c r="K5" s="123">
        <v>81656.500783292242</v>
      </c>
      <c r="L5" s="124">
        <v>44.966306219711427</v>
      </c>
      <c r="M5" s="84">
        <v>111063.0425225832</v>
      </c>
      <c r="N5" s="121">
        <v>49.642290170447282</v>
      </c>
      <c r="O5" s="125">
        <v>125631.6</v>
      </c>
      <c r="P5" s="126">
        <v>47.57</v>
      </c>
      <c r="Q5" s="125">
        <v>137057.4</v>
      </c>
      <c r="R5" s="126">
        <v>46.77</v>
      </c>
      <c r="S5" s="125">
        <v>164341.88333292323</v>
      </c>
      <c r="T5" s="153">
        <f>S5/S17*100</f>
        <v>49.900152905325875</v>
      </c>
    </row>
    <row r="6" spans="1:21" ht="28.5" customHeight="1" x14ac:dyDescent="0.2">
      <c r="A6" s="62" t="s">
        <v>94</v>
      </c>
      <c r="B6" s="63" t="s">
        <v>172</v>
      </c>
      <c r="C6" s="89">
        <v>10758.7</v>
      </c>
      <c r="D6" s="127">
        <v>57.775379129612922</v>
      </c>
      <c r="E6" s="89">
        <v>16758.227609999998</v>
      </c>
      <c r="F6" s="127">
        <v>59.027814114441455</v>
      </c>
      <c r="G6" s="89">
        <v>47633.350668438499</v>
      </c>
      <c r="H6" s="90">
        <v>56.208003216934841</v>
      </c>
      <c r="I6" s="89">
        <v>75502.606080885482</v>
      </c>
      <c r="J6" s="90">
        <v>48.642482313631497</v>
      </c>
      <c r="K6" s="49">
        <v>81283.392330225979</v>
      </c>
      <c r="L6" s="128">
        <v>44.760844207589869</v>
      </c>
      <c r="M6" s="89">
        <v>110605.34057525499</v>
      </c>
      <c r="N6" s="127">
        <v>49.437709309300551</v>
      </c>
      <c r="O6" s="129">
        <v>124619.38596798251</v>
      </c>
      <c r="P6" s="130">
        <v>47.18</v>
      </c>
      <c r="Q6" s="129">
        <v>136071.29999999999</v>
      </c>
      <c r="R6" s="130">
        <v>46.44</v>
      </c>
      <c r="S6" s="129">
        <v>163923.15208257097</v>
      </c>
      <c r="T6" s="152">
        <f>S6/S17*100</f>
        <v>49.773010919393492</v>
      </c>
    </row>
    <row r="7" spans="1:21" ht="20.25" customHeight="1" x14ac:dyDescent="0.2">
      <c r="A7" s="67" t="s">
        <v>173</v>
      </c>
      <c r="B7" s="63" t="s">
        <v>174</v>
      </c>
      <c r="C7" s="89">
        <v>3380.7</v>
      </c>
      <c r="D7" s="127">
        <v>18.154723546848818</v>
      </c>
      <c r="E7" s="89">
        <v>4973.818381</v>
      </c>
      <c r="F7" s="127">
        <v>17.519372195271206</v>
      </c>
      <c r="G7" s="89">
        <v>11702.845905249998</v>
      </c>
      <c r="H7" s="90">
        <v>13.809517723585921</v>
      </c>
      <c r="I7" s="89">
        <v>15953.018866670001</v>
      </c>
      <c r="J7" s="90">
        <v>10.277717265013436</v>
      </c>
      <c r="K7" s="49">
        <v>18261.61977773</v>
      </c>
      <c r="L7" s="128">
        <v>10.056242664287213</v>
      </c>
      <c r="M7" s="89">
        <v>25163.518684289997</v>
      </c>
      <c r="N7" s="127">
        <v>11.247438102382191</v>
      </c>
      <c r="O7" s="129">
        <v>30272.85466393</v>
      </c>
      <c r="P7" s="130">
        <v>11.46</v>
      </c>
      <c r="Q7" s="129">
        <v>44898</v>
      </c>
      <c r="R7" s="130">
        <v>15.32</v>
      </c>
      <c r="S7" s="129">
        <v>121673.36385150001</v>
      </c>
      <c r="T7" s="152">
        <f>S7/S17*100</f>
        <v>36.944443726469508</v>
      </c>
    </row>
    <row r="8" spans="1:21" ht="28.5" customHeight="1" x14ac:dyDescent="0.2">
      <c r="A8" s="62" t="s">
        <v>175</v>
      </c>
      <c r="B8" s="68" t="s">
        <v>176</v>
      </c>
      <c r="C8" s="89">
        <v>7378</v>
      </c>
      <c r="D8" s="127">
        <v>39.620655582764094</v>
      </c>
      <c r="E8" s="89">
        <v>11784.409228999999</v>
      </c>
      <c r="F8" s="127">
        <v>41.508441919170259</v>
      </c>
      <c r="G8" s="89">
        <v>35930.504763188503</v>
      </c>
      <c r="H8" s="90">
        <v>42.398485493348929</v>
      </c>
      <c r="I8" s="89">
        <v>59549.587214215484</v>
      </c>
      <c r="J8" s="90">
        <v>38.364765048618068</v>
      </c>
      <c r="K8" s="49">
        <v>63021.77255249599</v>
      </c>
      <c r="L8" s="128">
        <v>34.704601543302665</v>
      </c>
      <c r="M8" s="89">
        <v>85441.821890965002</v>
      </c>
      <c r="N8" s="127">
        <v>38.190271206918361</v>
      </c>
      <c r="O8" s="129">
        <v>94346.531304052507</v>
      </c>
      <c r="P8" s="130">
        <v>35.72</v>
      </c>
      <c r="Q8" s="129">
        <v>91173.3</v>
      </c>
      <c r="R8" s="130">
        <v>31.11</v>
      </c>
      <c r="S8" s="129">
        <v>42249.788231070997</v>
      </c>
      <c r="T8" s="152">
        <f>S8/S17*100</f>
        <v>12.828567192923988</v>
      </c>
    </row>
    <row r="9" spans="1:21" ht="34.5" customHeight="1" x14ac:dyDescent="0.2">
      <c r="A9" s="67" t="s">
        <v>95</v>
      </c>
      <c r="B9" s="68" t="s">
        <v>45</v>
      </c>
      <c r="C9" s="89">
        <v>48.9</v>
      </c>
      <c r="D9" s="127">
        <v>0.26259827297332122</v>
      </c>
      <c r="E9" s="89">
        <v>68.788437306359455</v>
      </c>
      <c r="F9" s="127">
        <v>0.24229478110917585</v>
      </c>
      <c r="G9" s="89">
        <v>230.86779556336353</v>
      </c>
      <c r="H9" s="90">
        <v>0.27242714639242044</v>
      </c>
      <c r="I9" s="89">
        <v>324.089243982818</v>
      </c>
      <c r="J9" s="90">
        <v>0.20879418786662821</v>
      </c>
      <c r="K9" s="49">
        <v>373.10845306625271</v>
      </c>
      <c r="L9" s="128">
        <v>0.20546201212154758</v>
      </c>
      <c r="M9" s="89">
        <v>457.70194732821585</v>
      </c>
      <c r="N9" s="127">
        <v>0.20458086114673091</v>
      </c>
      <c r="O9" s="129">
        <v>1012.2</v>
      </c>
      <c r="P9" s="130">
        <v>0.38</v>
      </c>
      <c r="Q9" s="129">
        <v>986.15</v>
      </c>
      <c r="R9" s="130">
        <v>0.33</v>
      </c>
      <c r="S9" s="129">
        <v>418.73125035221921</v>
      </c>
      <c r="T9" s="152">
        <f>S9/S17*100</f>
        <v>0.12714198593237189</v>
      </c>
    </row>
    <row r="10" spans="1:21" ht="20.25" customHeight="1" x14ac:dyDescent="0.2">
      <c r="A10" s="69" t="s">
        <v>177</v>
      </c>
      <c r="B10" s="58" t="s">
        <v>104</v>
      </c>
      <c r="C10" s="84">
        <v>7728.6</v>
      </c>
      <c r="D10" s="121">
        <v>41.503415388580997</v>
      </c>
      <c r="E10" s="84">
        <v>11472.379540801832</v>
      </c>
      <c r="F10" s="121">
        <v>40.409373994937155</v>
      </c>
      <c r="G10" s="84">
        <v>36658.766574189758</v>
      </c>
      <c r="H10" s="85">
        <v>43.257844359376627</v>
      </c>
      <c r="I10" s="84">
        <v>78821.995773749688</v>
      </c>
      <c r="J10" s="85">
        <v>50.780995973070262</v>
      </c>
      <c r="K10" s="123">
        <v>98624.170290643102</v>
      </c>
      <c r="L10" s="124">
        <v>54.310001033762425</v>
      </c>
      <c r="M10" s="84">
        <v>110651.8</v>
      </c>
      <c r="N10" s="121">
        <v>49.45849857000325</v>
      </c>
      <c r="O10" s="125">
        <v>136478</v>
      </c>
      <c r="P10" s="126">
        <v>51.68</v>
      </c>
      <c r="Q10" s="125">
        <v>153850.23000000001</v>
      </c>
      <c r="R10" s="126">
        <v>52.5</v>
      </c>
      <c r="S10" s="154">
        <v>163502.89171213831</v>
      </c>
      <c r="T10" s="153">
        <f>S10/S17*100</f>
        <v>49.64540463717659</v>
      </c>
    </row>
    <row r="11" spans="1:21" ht="44.25" customHeight="1" x14ac:dyDescent="0.2">
      <c r="A11" s="67" t="s">
        <v>97</v>
      </c>
      <c r="B11" s="63" t="s">
        <v>105</v>
      </c>
      <c r="C11" s="89">
        <v>16.600000000000001</v>
      </c>
      <c r="D11" s="127">
        <v>8.9143790007303353E-2</v>
      </c>
      <c r="E11" s="89">
        <v>191.854905</v>
      </c>
      <c r="F11" s="127">
        <v>0.67577406948012131</v>
      </c>
      <c r="G11" s="89">
        <v>741.50250000000005</v>
      </c>
      <c r="H11" s="90">
        <v>0.87498305956840894</v>
      </c>
      <c r="I11" s="89">
        <v>1398.5326</v>
      </c>
      <c r="J11" s="90">
        <v>0.9010033003054092</v>
      </c>
      <c r="K11" s="49">
        <v>1567.855</v>
      </c>
      <c r="L11" s="128">
        <v>0.86338071509097558</v>
      </c>
      <c r="M11" s="89">
        <v>1950.61798</v>
      </c>
      <c r="N11" s="127">
        <v>0.87187548238795987</v>
      </c>
      <c r="O11" s="129">
        <v>2415.5</v>
      </c>
      <c r="P11" s="130">
        <v>0.91</v>
      </c>
      <c r="Q11" s="129">
        <v>2994.64</v>
      </c>
      <c r="R11" s="130">
        <v>1.02</v>
      </c>
      <c r="S11" s="151">
        <v>3122.5345564899999</v>
      </c>
      <c r="T11" s="152">
        <f>S11/S17*100</f>
        <v>0.94811467813938533</v>
      </c>
      <c r="U11" s="145"/>
    </row>
    <row r="12" spans="1:21" ht="33" customHeight="1" x14ac:dyDescent="0.2">
      <c r="A12" s="67" t="s">
        <v>98</v>
      </c>
      <c r="B12" s="63" t="s">
        <v>106</v>
      </c>
      <c r="C12" s="89">
        <v>7174.5</v>
      </c>
      <c r="D12" s="127">
        <v>38.527838638999867</v>
      </c>
      <c r="E12" s="89">
        <v>10610.970042500991</v>
      </c>
      <c r="F12" s="127">
        <v>37.375215435605099</v>
      </c>
      <c r="G12" s="89">
        <v>34234.746014889759</v>
      </c>
      <c r="H12" s="90">
        <v>40.397467050556983</v>
      </c>
      <c r="I12" s="89">
        <v>75711.064226736984</v>
      </c>
      <c r="J12" s="90">
        <v>48.776781276264011</v>
      </c>
      <c r="K12" s="49">
        <v>94951.280768846424</v>
      </c>
      <c r="L12" s="128">
        <v>52.287427529338245</v>
      </c>
      <c r="M12" s="89">
        <v>106154.51254091864</v>
      </c>
      <c r="N12" s="127">
        <v>47.448304987567155</v>
      </c>
      <c r="O12" s="129">
        <v>131376.15612948342</v>
      </c>
      <c r="P12" s="130">
        <v>49.74</v>
      </c>
      <c r="Q12" s="129">
        <v>144225.91</v>
      </c>
      <c r="R12" s="130">
        <v>49.22</v>
      </c>
      <c r="S12" s="151">
        <v>152757.4878781483</v>
      </c>
      <c r="T12" s="152">
        <f>S12/S17*100</f>
        <v>46.382710529799532</v>
      </c>
    </row>
    <row r="13" spans="1:21" ht="51" x14ac:dyDescent="0.2">
      <c r="A13" s="67" t="s">
        <v>178</v>
      </c>
      <c r="B13" s="63" t="s">
        <v>107</v>
      </c>
      <c r="C13" s="89">
        <v>5.6</v>
      </c>
      <c r="D13" s="127">
        <v>3.007260385788546E-2</v>
      </c>
      <c r="E13" s="89">
        <v>3.0239265999999994</v>
      </c>
      <c r="F13" s="127">
        <v>1.0651232421142354E-2</v>
      </c>
      <c r="G13" s="89">
        <v>15.0252333</v>
      </c>
      <c r="H13" s="90">
        <v>1.7729980146477104E-2</v>
      </c>
      <c r="I13" s="89">
        <v>17.8067401813</v>
      </c>
      <c r="J13" s="90">
        <v>1.1471975462733038E-2</v>
      </c>
      <c r="K13" s="49">
        <v>20.213484329999996</v>
      </c>
      <c r="L13" s="128">
        <v>1.1131088369342589E-2</v>
      </c>
      <c r="M13" s="89">
        <v>26.085322170000001</v>
      </c>
      <c r="N13" s="127">
        <v>1.1659460275360578E-2</v>
      </c>
      <c r="O13" s="129">
        <v>55.031175809999993</v>
      </c>
      <c r="P13" s="130">
        <v>0.02</v>
      </c>
      <c r="Q13" s="129">
        <v>104.43</v>
      </c>
      <c r="R13" s="130">
        <v>0.04</v>
      </c>
      <c r="S13" s="151">
        <v>112.69027425</v>
      </c>
      <c r="T13" s="152">
        <f>S13/S17*100</f>
        <v>3.4216852101095388E-2</v>
      </c>
    </row>
    <row r="14" spans="1:21" ht="34.5" customHeight="1" x14ac:dyDescent="0.2">
      <c r="A14" s="67" t="s">
        <v>99</v>
      </c>
      <c r="B14" s="63" t="s">
        <v>108</v>
      </c>
      <c r="C14" s="89">
        <v>503.2</v>
      </c>
      <c r="D14" s="127">
        <v>2.7022382609442794</v>
      </c>
      <c r="E14" s="89">
        <v>628.13146670084234</v>
      </c>
      <c r="F14" s="127">
        <v>2.2124790472307474</v>
      </c>
      <c r="G14" s="89">
        <v>1584.3293000000001</v>
      </c>
      <c r="H14" s="90">
        <v>1.8695301745818464</v>
      </c>
      <c r="I14" s="89">
        <v>1589.8588228314006</v>
      </c>
      <c r="J14" s="90">
        <v>1.0242650377908709</v>
      </c>
      <c r="K14" s="49">
        <v>1975.9884687999997</v>
      </c>
      <c r="L14" s="128">
        <v>1.0881301760711708</v>
      </c>
      <c r="M14" s="89">
        <v>2520.6358527756001</v>
      </c>
      <c r="N14" s="127">
        <v>1.1266586397727723</v>
      </c>
      <c r="O14" s="129">
        <v>2631.314308</v>
      </c>
      <c r="P14" s="130">
        <v>1</v>
      </c>
      <c r="Q14" s="129">
        <v>6525.26</v>
      </c>
      <c r="R14" s="130">
        <v>2.23</v>
      </c>
      <c r="S14" s="151">
        <v>7510.1790032500003</v>
      </c>
      <c r="T14" s="152">
        <f>S14/S17*100</f>
        <v>2.2803625771365734</v>
      </c>
    </row>
    <row r="15" spans="1:21" ht="19.5" customHeight="1" x14ac:dyDescent="0.2">
      <c r="A15" s="67" t="s">
        <v>100</v>
      </c>
      <c r="B15" s="63" t="s">
        <v>109</v>
      </c>
      <c r="C15" s="89">
        <v>28.7</v>
      </c>
      <c r="D15" s="127">
        <v>0.15412209477166297</v>
      </c>
      <c r="E15" s="89">
        <v>38.3992</v>
      </c>
      <c r="F15" s="127">
        <v>0.13525421020005235</v>
      </c>
      <c r="G15" s="89">
        <v>83.163526000000005</v>
      </c>
      <c r="H15" s="90">
        <v>9.8134094522913828E-2</v>
      </c>
      <c r="I15" s="89">
        <v>104.733384</v>
      </c>
      <c r="J15" s="90">
        <v>6.747438324723623E-2</v>
      </c>
      <c r="K15" s="49">
        <v>108.83256866666667</v>
      </c>
      <c r="L15" s="128">
        <v>5.9931524892680992E-2</v>
      </c>
      <c r="M15" s="89"/>
      <c r="N15" s="127"/>
      <c r="O15" s="129"/>
      <c r="P15" s="130"/>
      <c r="Q15" s="129"/>
      <c r="R15" s="130"/>
      <c r="S15" s="151"/>
      <c r="T15" s="152"/>
    </row>
    <row r="16" spans="1:21" ht="21" customHeight="1" x14ac:dyDescent="0.2">
      <c r="A16" s="69" t="s">
        <v>101</v>
      </c>
      <c r="B16" s="58" t="s">
        <v>110</v>
      </c>
      <c r="C16" s="84">
        <v>85.4</v>
      </c>
      <c r="D16" s="121">
        <v>0.45860720883275335</v>
      </c>
      <c r="E16" s="131">
        <v>90.996062698356454</v>
      </c>
      <c r="F16" s="121">
        <v>0.32051710951219414</v>
      </c>
      <c r="G16" s="84">
        <v>221.79851976105084</v>
      </c>
      <c r="H16" s="85">
        <v>0.26172527729612299</v>
      </c>
      <c r="I16" s="84">
        <v>570.78473747999999</v>
      </c>
      <c r="J16" s="85">
        <v>0.36772752543161064</v>
      </c>
      <c r="K16" s="123">
        <v>1314.1888291831999</v>
      </c>
      <c r="L16" s="124">
        <v>0.72369274652615379</v>
      </c>
      <c r="M16" s="84">
        <v>2011.7754038588114</v>
      </c>
      <c r="N16" s="121">
        <v>0.89921125954946535</v>
      </c>
      <c r="O16" s="125">
        <v>2011.7754038588114</v>
      </c>
      <c r="P16" s="126">
        <v>0.76</v>
      </c>
      <c r="Q16" s="125">
        <v>2116.9299999999998</v>
      </c>
      <c r="R16" s="126">
        <v>0.72</v>
      </c>
      <c r="S16" s="154">
        <v>1496.6673443522952</v>
      </c>
      <c r="T16" s="153">
        <f>S16/S17*100</f>
        <v>0.45444245749753948</v>
      </c>
    </row>
    <row r="17" spans="1:20" ht="44.25" customHeight="1" x14ac:dyDescent="0.2">
      <c r="A17" s="58"/>
      <c r="B17" s="70" t="s">
        <v>179</v>
      </c>
      <c r="C17" s="84">
        <v>18621.599999999999</v>
      </c>
      <c r="D17" s="121">
        <v>100</v>
      </c>
      <c r="E17" s="84">
        <v>28390.391650806549</v>
      </c>
      <c r="F17" s="121">
        <v>100</v>
      </c>
      <c r="G17" s="84">
        <v>84744.783557952658</v>
      </c>
      <c r="H17" s="85">
        <v>100</v>
      </c>
      <c r="I17" s="84">
        <v>155219.47583609799</v>
      </c>
      <c r="J17" s="85">
        <v>100</v>
      </c>
      <c r="K17" s="123">
        <v>181594.85990311854</v>
      </c>
      <c r="L17" s="124">
        <v>100</v>
      </c>
      <c r="M17" s="84">
        <v>223726.6</v>
      </c>
      <c r="N17" s="124">
        <v>100</v>
      </c>
      <c r="O17" s="125">
        <v>264121.35756858543</v>
      </c>
      <c r="P17" s="126">
        <v>100</v>
      </c>
      <c r="Q17" s="125">
        <v>293024.59065153328</v>
      </c>
      <c r="R17" s="126">
        <v>100</v>
      </c>
      <c r="S17" s="154">
        <v>329341.44238941383</v>
      </c>
      <c r="T17" s="153">
        <v>100</v>
      </c>
    </row>
    <row r="19" spans="1:20" x14ac:dyDescent="0.2">
      <c r="Q19" s="1"/>
      <c r="R19" s="1"/>
      <c r="T19" s="145"/>
    </row>
    <row r="20" spans="1:20" x14ac:dyDescent="0.2">
      <c r="Q20" s="1"/>
    </row>
  </sheetData>
  <mergeCells count="12">
    <mergeCell ref="S3:T3"/>
    <mergeCell ref="Q3:R3"/>
    <mergeCell ref="O3:P3"/>
    <mergeCell ref="A1:N1"/>
    <mergeCell ref="A3:A4"/>
    <mergeCell ref="B3:B4"/>
    <mergeCell ref="C3:D3"/>
    <mergeCell ref="E3:F3"/>
    <mergeCell ref="G3:H3"/>
    <mergeCell ref="I3:J3"/>
    <mergeCell ref="K3:L3"/>
    <mergeCell ref="M3:N3"/>
  </mergeCells>
  <pageMargins left="0.7" right="0.7" top="0.75" bottom="0.75" header="0.3" footer="0.3"/>
  <pageSetup paperSize="9" scale="7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U30"/>
  <sheetViews>
    <sheetView topLeftCell="A12" zoomScaleNormal="100" workbookViewId="0">
      <selection activeCell="V13" sqref="V13"/>
    </sheetView>
  </sheetViews>
  <sheetFormatPr defaultRowHeight="12" x14ac:dyDescent="0.2"/>
  <cols>
    <col min="1" max="1" width="12.6640625" customWidth="1"/>
    <col min="2" max="2" width="35.83203125" customWidth="1"/>
    <col min="3" max="3" width="11.5" customWidth="1"/>
    <col min="5" max="5" width="14.33203125" customWidth="1"/>
    <col min="7" max="7" width="12.1640625" customWidth="1"/>
    <col min="9" max="9" width="13.1640625" customWidth="1"/>
    <col min="11" max="11" width="12.6640625" customWidth="1"/>
    <col min="13" max="13" width="15.83203125" customWidth="1"/>
    <col min="14" max="14" width="11.6640625" customWidth="1"/>
    <col min="15" max="15" width="11.1640625" customWidth="1"/>
    <col min="16" max="16" width="13.1640625" customWidth="1"/>
    <col min="17" max="17" width="13.5" customWidth="1"/>
    <col min="18" max="18" width="10.5" customWidth="1"/>
  </cols>
  <sheetData>
    <row r="1" spans="1:21" ht="23.25" customHeight="1" x14ac:dyDescent="0.2">
      <c r="A1" s="202" t="s">
        <v>180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53"/>
      <c r="N1" s="53"/>
    </row>
    <row r="2" spans="1:21" ht="12.75" x14ac:dyDescent="0.2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3"/>
      <c r="N2" s="53"/>
    </row>
    <row r="3" spans="1:21" ht="18" customHeight="1" x14ac:dyDescent="0.2">
      <c r="A3" s="203" t="s">
        <v>2</v>
      </c>
      <c r="B3" s="203" t="s">
        <v>181</v>
      </c>
      <c r="C3" s="213" t="s">
        <v>164</v>
      </c>
      <c r="D3" s="214"/>
      <c r="E3" s="213" t="s">
        <v>165</v>
      </c>
      <c r="F3" s="214"/>
      <c r="G3" s="213" t="s">
        <v>166</v>
      </c>
      <c r="H3" s="215"/>
      <c r="I3" s="213" t="s">
        <v>167</v>
      </c>
      <c r="J3" s="215"/>
      <c r="K3" s="213" t="s">
        <v>168</v>
      </c>
      <c r="L3" s="215"/>
      <c r="M3" s="211" t="s">
        <v>169</v>
      </c>
      <c r="N3" s="212"/>
      <c r="O3" s="211" t="s">
        <v>227</v>
      </c>
      <c r="P3" s="212"/>
      <c r="Q3" s="211" t="s">
        <v>230</v>
      </c>
      <c r="R3" s="212"/>
    </row>
    <row r="4" spans="1:21" ht="20.25" customHeight="1" x14ac:dyDescent="0.2">
      <c r="A4" s="203"/>
      <c r="B4" s="203"/>
      <c r="C4" s="91" t="s">
        <v>170</v>
      </c>
      <c r="D4" s="91" t="s">
        <v>171</v>
      </c>
      <c r="E4" s="91" t="s">
        <v>170</v>
      </c>
      <c r="F4" s="91" t="s">
        <v>171</v>
      </c>
      <c r="G4" s="91" t="s">
        <v>170</v>
      </c>
      <c r="H4" s="91" t="s">
        <v>171</v>
      </c>
      <c r="I4" s="91" t="s">
        <v>170</v>
      </c>
      <c r="J4" s="91" t="s">
        <v>171</v>
      </c>
      <c r="K4" s="91" t="s">
        <v>170</v>
      </c>
      <c r="L4" s="91" t="s">
        <v>171</v>
      </c>
      <c r="M4" s="91" t="s">
        <v>170</v>
      </c>
      <c r="N4" s="91" t="s">
        <v>171</v>
      </c>
      <c r="O4" s="133" t="s">
        <v>170</v>
      </c>
      <c r="P4" s="133" t="s">
        <v>171</v>
      </c>
      <c r="Q4" s="150" t="s">
        <v>170</v>
      </c>
      <c r="R4" s="150" t="s">
        <v>171</v>
      </c>
    </row>
    <row r="5" spans="1:21" ht="33.75" customHeight="1" x14ac:dyDescent="0.2">
      <c r="A5" s="69" t="s">
        <v>182</v>
      </c>
      <c r="B5" s="70" t="s">
        <v>183</v>
      </c>
      <c r="C5" s="59">
        <v>14076.350492433072</v>
      </c>
      <c r="D5" s="60">
        <v>49.581388892298619</v>
      </c>
      <c r="E5" s="59">
        <v>44884.327654491703</v>
      </c>
      <c r="F5" s="61">
        <v>52.96411858058211</v>
      </c>
      <c r="G5" s="59">
        <v>66777.608511126542</v>
      </c>
      <c r="H5" s="60">
        <v>43.021410909568786</v>
      </c>
      <c r="I5" s="59">
        <v>73151.397033972127</v>
      </c>
      <c r="J5" s="60">
        <v>40.282746479167216</v>
      </c>
      <c r="K5" s="59">
        <v>94141.1</v>
      </c>
      <c r="L5" s="60">
        <v>42.078574495754552</v>
      </c>
      <c r="M5" s="71">
        <v>118480.36138529288</v>
      </c>
      <c r="N5" s="76">
        <v>44.86</v>
      </c>
      <c r="O5" s="148">
        <v>146782.20000000001</v>
      </c>
      <c r="P5" s="76">
        <v>50.09</v>
      </c>
      <c r="Q5" s="162">
        <v>183993.72211357739</v>
      </c>
      <c r="R5" s="161">
        <f>Q5/Q27*100</f>
        <v>55.867163506262564</v>
      </c>
    </row>
    <row r="6" spans="1:21" ht="35.25" customHeight="1" x14ac:dyDescent="0.2">
      <c r="A6" s="67" t="s">
        <v>53</v>
      </c>
      <c r="B6" s="72" t="s">
        <v>54</v>
      </c>
      <c r="C6" s="64">
        <v>9461.1345199408352</v>
      </c>
      <c r="D6" s="65">
        <v>33.325128572758004</v>
      </c>
      <c r="E6" s="64">
        <v>28167.757273198029</v>
      </c>
      <c r="F6" s="66">
        <v>33.2383376186636</v>
      </c>
      <c r="G6" s="64">
        <v>41422.319956914696</v>
      </c>
      <c r="H6" s="65">
        <v>26.686290321360229</v>
      </c>
      <c r="I6" s="64">
        <v>43340.953426396787</v>
      </c>
      <c r="J6" s="65">
        <v>23.866839319967163</v>
      </c>
      <c r="K6" s="64">
        <v>56904.883533951928</v>
      </c>
      <c r="L6" s="65">
        <v>25.43500228650359</v>
      </c>
      <c r="M6" s="73">
        <v>64200.989834829947</v>
      </c>
      <c r="N6" s="77">
        <v>24.31</v>
      </c>
      <c r="O6" s="147">
        <v>72738.289999999994</v>
      </c>
      <c r="P6" s="77">
        <v>24.82</v>
      </c>
      <c r="Q6" s="162">
        <v>114739.081239922</v>
      </c>
      <c r="R6" s="161">
        <f>Q6/Q27*100</f>
        <v>34.838944169150238</v>
      </c>
    </row>
    <row r="7" spans="1:21" ht="33.75" customHeight="1" x14ac:dyDescent="0.2">
      <c r="A7" s="67" t="s">
        <v>58</v>
      </c>
      <c r="B7" s="72" t="s">
        <v>59</v>
      </c>
      <c r="C7" s="64">
        <v>114.61197712313906</v>
      </c>
      <c r="D7" s="65">
        <v>0.40369988034273219</v>
      </c>
      <c r="E7" s="64">
        <v>360.99691409487531</v>
      </c>
      <c r="F7" s="66">
        <v>0.42598128042655015</v>
      </c>
      <c r="G7" s="64">
        <v>546.63427345087109</v>
      </c>
      <c r="H7" s="65">
        <v>0.35216861190027632</v>
      </c>
      <c r="I7" s="64">
        <v>558.49534217884877</v>
      </c>
      <c r="J7" s="65">
        <v>0.30755019303784686</v>
      </c>
      <c r="K7" s="64">
        <v>745.06002984328654</v>
      </c>
      <c r="L7" s="65">
        <v>0.33302244703373607</v>
      </c>
      <c r="M7" s="73">
        <v>1289.4105925150968</v>
      </c>
      <c r="N7" s="77">
        <v>0.49</v>
      </c>
      <c r="O7" s="147">
        <v>1340.81</v>
      </c>
      <c r="P7" s="77">
        <v>0.46</v>
      </c>
      <c r="Q7" s="162">
        <v>891.07601198992631</v>
      </c>
      <c r="R7" s="161">
        <f>Q7/Q27*100</f>
        <v>0.27056297729343048</v>
      </c>
    </row>
    <row r="8" spans="1:21" ht="30" customHeight="1" x14ac:dyDescent="0.2">
      <c r="A8" s="67" t="s">
        <v>184</v>
      </c>
      <c r="B8" s="72" t="s">
        <v>64</v>
      </c>
      <c r="C8" s="64">
        <v>4496.6891533690959</v>
      </c>
      <c r="D8" s="65">
        <v>15.83877111903579</v>
      </c>
      <c r="E8" s="64">
        <v>16332.424159888806</v>
      </c>
      <c r="F8" s="66">
        <v>19.272483183250905</v>
      </c>
      <c r="G8" s="64">
        <v>24793.774088950973</v>
      </c>
      <c r="H8" s="65">
        <v>15.973365426856381</v>
      </c>
      <c r="I8" s="64">
        <v>29234.376883706478</v>
      </c>
      <c r="J8" s="65">
        <v>16.098680821309099</v>
      </c>
      <c r="K8" s="64">
        <v>36464.699999999997</v>
      </c>
      <c r="L8" s="65">
        <v>16.298796842033685</v>
      </c>
      <c r="M8" s="73">
        <v>52557.541807187845</v>
      </c>
      <c r="N8" s="77">
        <v>19.899999999999999</v>
      </c>
      <c r="O8" s="147">
        <v>72126.899999999994</v>
      </c>
      <c r="P8" s="77">
        <v>24.61</v>
      </c>
      <c r="Q8" s="162">
        <v>67794.794685225454</v>
      </c>
      <c r="R8" s="161">
        <f>Q8/Q27*100</f>
        <v>20.584957117259712</v>
      </c>
    </row>
    <row r="9" spans="1:21" ht="30" customHeight="1" x14ac:dyDescent="0.2">
      <c r="A9" s="67" t="s">
        <v>73</v>
      </c>
      <c r="B9" s="72" t="s">
        <v>74</v>
      </c>
      <c r="C9" s="64"/>
      <c r="D9" s="65"/>
      <c r="E9" s="64"/>
      <c r="F9" s="66"/>
      <c r="G9" s="64"/>
      <c r="H9" s="65"/>
      <c r="I9" s="64"/>
      <c r="J9" s="65"/>
      <c r="K9" s="74"/>
      <c r="L9" s="65"/>
      <c r="M9" s="73"/>
      <c r="N9" s="77"/>
      <c r="O9" s="147"/>
      <c r="P9" s="77"/>
      <c r="Q9" s="162"/>
      <c r="R9" s="161"/>
    </row>
    <row r="10" spans="1:21" ht="36" customHeight="1" x14ac:dyDescent="0.2">
      <c r="A10" s="67" t="s">
        <v>185</v>
      </c>
      <c r="B10" s="72" t="s">
        <v>186</v>
      </c>
      <c r="C10" s="64">
        <v>3.9148420000000002</v>
      </c>
      <c r="D10" s="65">
        <v>1.3789320162086536E-2</v>
      </c>
      <c r="E10" s="64">
        <v>23.149307309999998</v>
      </c>
      <c r="F10" s="66">
        <v>2.7316498241062068E-2</v>
      </c>
      <c r="G10" s="64">
        <v>14.880191810000001</v>
      </c>
      <c r="H10" s="65">
        <v>9.5865494518951651E-3</v>
      </c>
      <c r="I10" s="64">
        <v>17.571381689999999</v>
      </c>
      <c r="J10" s="65">
        <v>9.6761448530946238E-3</v>
      </c>
      <c r="K10" s="64">
        <v>26.4</v>
      </c>
      <c r="L10" s="65">
        <v>1.1752920183539158E-2</v>
      </c>
      <c r="M10" s="73">
        <v>368.32393941000004</v>
      </c>
      <c r="N10" s="77">
        <v>0.14000000000000001</v>
      </c>
      <c r="O10" s="147">
        <v>576.16</v>
      </c>
      <c r="P10" s="77">
        <v>0.2</v>
      </c>
      <c r="Q10" s="162">
        <v>568.77017643999989</v>
      </c>
      <c r="R10" s="161">
        <f>Q10/Q27*100</f>
        <v>0.17269924255918118</v>
      </c>
    </row>
    <row r="11" spans="1:21" ht="30.75" customHeight="1" x14ac:dyDescent="0.2">
      <c r="A11" s="69" t="s">
        <v>75</v>
      </c>
      <c r="B11" s="70" t="s">
        <v>187</v>
      </c>
      <c r="C11" s="59">
        <v>48.106186999999998</v>
      </c>
      <c r="D11" s="60">
        <v>0.16944530949657874</v>
      </c>
      <c r="E11" s="59">
        <v>124.85129025850001</v>
      </c>
      <c r="F11" s="61">
        <v>0.14732622471461093</v>
      </c>
      <c r="G11" s="59">
        <v>186.6561352455</v>
      </c>
      <c r="H11" s="60">
        <v>0.12025303799028232</v>
      </c>
      <c r="I11" s="59">
        <v>188.46285706600003</v>
      </c>
      <c r="J11" s="60">
        <v>0.1037820438125537</v>
      </c>
      <c r="K11" s="59">
        <v>269.43046716499998</v>
      </c>
      <c r="L11" s="60">
        <v>0.12042840829832695</v>
      </c>
      <c r="M11" s="71">
        <v>584.25300000000004</v>
      </c>
      <c r="N11" s="76">
        <v>0.22</v>
      </c>
      <c r="O11" s="148">
        <v>575.41817275099993</v>
      </c>
      <c r="P11" s="76">
        <v>0.2</v>
      </c>
      <c r="Q11" s="162">
        <v>583.83748638099996</v>
      </c>
      <c r="R11" s="161">
        <f>Q11/Q27*100</f>
        <v>0.17727422402269968</v>
      </c>
    </row>
    <row r="12" spans="1:21" ht="32.25" customHeight="1" x14ac:dyDescent="0.2">
      <c r="A12" s="67" t="s">
        <v>55</v>
      </c>
      <c r="B12" s="72" t="s">
        <v>56</v>
      </c>
      <c r="C12" s="64">
        <v>48.106186999999998</v>
      </c>
      <c r="D12" s="65">
        <v>0.16944530949657874</v>
      </c>
      <c r="E12" s="64">
        <v>124.85129025850001</v>
      </c>
      <c r="F12" s="66">
        <v>0.14732622471461093</v>
      </c>
      <c r="G12" s="64">
        <v>186.6561352455</v>
      </c>
      <c r="H12" s="65">
        <v>0.12025303799028232</v>
      </c>
      <c r="I12" s="64">
        <v>188.46285706600003</v>
      </c>
      <c r="J12" s="65">
        <v>0.1037820438125537</v>
      </c>
      <c r="K12" s="64">
        <v>269.43046716499998</v>
      </c>
      <c r="L12" s="65">
        <v>0.12042840829832695</v>
      </c>
      <c r="M12" s="73">
        <v>584.29999999999995</v>
      </c>
      <c r="N12" s="77">
        <v>0.22</v>
      </c>
      <c r="O12" s="147">
        <v>575.41817275099993</v>
      </c>
      <c r="P12" s="77">
        <v>0.2</v>
      </c>
      <c r="Q12" s="162">
        <v>583.83748638099996</v>
      </c>
      <c r="R12" s="161">
        <f>Q12/Q27*100</f>
        <v>0.17727422402269968</v>
      </c>
    </row>
    <row r="13" spans="1:21" ht="35.25" customHeight="1" x14ac:dyDescent="0.2">
      <c r="A13" s="67" t="s">
        <v>60</v>
      </c>
      <c r="B13" s="72" t="s">
        <v>61</v>
      </c>
      <c r="C13" s="64"/>
      <c r="D13" s="65"/>
      <c r="E13" s="64"/>
      <c r="F13" s="66"/>
      <c r="G13" s="64"/>
      <c r="H13" s="65"/>
      <c r="I13" s="64"/>
      <c r="J13" s="65"/>
      <c r="K13" s="64"/>
      <c r="L13" s="65"/>
      <c r="M13" s="73"/>
      <c r="N13" s="77"/>
      <c r="O13" s="147"/>
      <c r="P13" s="77"/>
      <c r="Q13" s="162"/>
      <c r="R13" s="161"/>
      <c r="U13" s="1"/>
    </row>
    <row r="14" spans="1:21" ht="28.5" customHeight="1" x14ac:dyDescent="0.2">
      <c r="A14" s="67" t="s">
        <v>188</v>
      </c>
      <c r="B14" s="72" t="s">
        <v>76</v>
      </c>
      <c r="C14" s="64"/>
      <c r="D14" s="65"/>
      <c r="E14" s="64"/>
      <c r="F14" s="66"/>
      <c r="G14" s="64"/>
      <c r="H14" s="65"/>
      <c r="I14" s="64"/>
      <c r="J14" s="65"/>
      <c r="K14" s="64"/>
      <c r="L14" s="65"/>
      <c r="M14" s="73"/>
      <c r="N14" s="77"/>
      <c r="O14" s="147"/>
      <c r="P14" s="77"/>
      <c r="Q14" s="162"/>
      <c r="R14" s="161"/>
    </row>
    <row r="15" spans="1:21" ht="30" customHeight="1" x14ac:dyDescent="0.2">
      <c r="A15" s="69" t="s">
        <v>77</v>
      </c>
      <c r="B15" s="70" t="s">
        <v>78</v>
      </c>
      <c r="C15" s="59">
        <v>1307.4634635746195</v>
      </c>
      <c r="D15" s="60">
        <v>4.605302665972471</v>
      </c>
      <c r="E15" s="59">
        <v>3152.4835370294086</v>
      </c>
      <c r="F15" s="61">
        <v>3.719973554329258</v>
      </c>
      <c r="G15" s="59">
        <v>8271.2356310217547</v>
      </c>
      <c r="H15" s="60">
        <v>5.3287357056634175</v>
      </c>
      <c r="I15" s="59">
        <v>9624.7430470918807</v>
      </c>
      <c r="J15" s="60">
        <v>5.3001186554656403</v>
      </c>
      <c r="K15" s="59">
        <v>11653</v>
      </c>
      <c r="L15" s="60">
        <v>5.2086188365754174</v>
      </c>
      <c r="M15" s="71">
        <v>14477.764941619122</v>
      </c>
      <c r="N15" s="76">
        <v>5.48</v>
      </c>
      <c r="O15" s="148">
        <v>16520.400000000001</v>
      </c>
      <c r="P15" s="76">
        <v>5.64</v>
      </c>
      <c r="Q15" s="162">
        <v>11310.564963470566</v>
      </c>
      <c r="R15" s="161">
        <f>Q15/Q27*100</f>
        <v>3.4342975124572792</v>
      </c>
    </row>
    <row r="16" spans="1:21" ht="18" customHeight="1" x14ac:dyDescent="0.2">
      <c r="A16" s="67" t="s">
        <v>189</v>
      </c>
      <c r="B16" s="72" t="s">
        <v>190</v>
      </c>
      <c r="C16" s="64"/>
      <c r="D16" s="65"/>
      <c r="E16" s="64"/>
      <c r="F16" s="66"/>
      <c r="G16" s="64"/>
      <c r="H16" s="65"/>
      <c r="I16" s="64"/>
      <c r="J16" s="65"/>
      <c r="K16" s="64"/>
      <c r="L16" s="65"/>
      <c r="M16" s="73"/>
      <c r="N16" s="77"/>
      <c r="O16" s="147"/>
      <c r="P16" s="77"/>
      <c r="Q16" s="162"/>
      <c r="R16" s="161"/>
    </row>
    <row r="17" spans="1:18" ht="21" customHeight="1" x14ac:dyDescent="0.2">
      <c r="A17" s="67" t="s">
        <v>191</v>
      </c>
      <c r="B17" s="72" t="s">
        <v>192</v>
      </c>
      <c r="C17" s="64"/>
      <c r="D17" s="65"/>
      <c r="E17" s="64"/>
      <c r="F17" s="66"/>
      <c r="G17" s="64"/>
      <c r="H17" s="65"/>
      <c r="I17" s="64"/>
      <c r="J17" s="65"/>
      <c r="K17" s="64"/>
      <c r="L17" s="65"/>
      <c r="M17" s="73"/>
      <c r="N17" s="77"/>
      <c r="O17" s="147"/>
      <c r="P17" s="77"/>
      <c r="Q17" s="162"/>
      <c r="R17" s="161"/>
    </row>
    <row r="18" spans="1:18" ht="41.25" customHeight="1" x14ac:dyDescent="0.2">
      <c r="A18" s="67" t="s">
        <v>193</v>
      </c>
      <c r="B18" s="72" t="s">
        <v>194</v>
      </c>
      <c r="C18" s="64">
        <v>373.9509835703202</v>
      </c>
      <c r="D18" s="65">
        <v>1.3171744446846916</v>
      </c>
      <c r="E18" s="64">
        <v>973.79966467895099</v>
      </c>
      <c r="F18" s="66">
        <v>1.149096881005093</v>
      </c>
      <c r="G18" s="64">
        <v>3409.1135921088917</v>
      </c>
      <c r="H18" s="65">
        <v>2.1963181963767879</v>
      </c>
      <c r="I18" s="64">
        <v>3544.6397954021413</v>
      </c>
      <c r="J18" s="65">
        <v>1.9519494094123686</v>
      </c>
      <c r="K18" s="64">
        <v>4871.2314126217798</v>
      </c>
      <c r="L18" s="65">
        <v>2.1773136930189669</v>
      </c>
      <c r="M18" s="73">
        <v>6146.6392498699997</v>
      </c>
      <c r="N18" s="77">
        <v>2.33</v>
      </c>
      <c r="O18" s="147">
        <v>8219.7099999999991</v>
      </c>
      <c r="P18" s="77">
        <v>2.81</v>
      </c>
      <c r="Q18" s="163">
        <v>2672.1809648000003</v>
      </c>
      <c r="R18" s="161">
        <f>Q18/Q27*100</f>
        <v>0.81137100311852306</v>
      </c>
    </row>
    <row r="19" spans="1:18" ht="30" customHeight="1" x14ac:dyDescent="0.2">
      <c r="A19" s="67" t="s">
        <v>195</v>
      </c>
      <c r="B19" s="72" t="s">
        <v>196</v>
      </c>
      <c r="C19" s="64">
        <v>11.843489113343008</v>
      </c>
      <c r="D19" s="65">
        <v>4.1716540085161326E-2</v>
      </c>
      <c r="E19" s="64">
        <v>31.346179228951065</v>
      </c>
      <c r="F19" s="66">
        <v>3.6988918860728456E-2</v>
      </c>
      <c r="G19" s="64">
        <v>71.035529878891765</v>
      </c>
      <c r="H19" s="65">
        <v>4.5764572709871033E-2</v>
      </c>
      <c r="I19" s="64">
        <v>88.00796648214083</v>
      </c>
      <c r="J19" s="65">
        <v>4.8463908355717421E-2</v>
      </c>
      <c r="K19" s="64">
        <v>112.5026612517794</v>
      </c>
      <c r="L19" s="65">
        <v>5.0285762283819618E-2</v>
      </c>
      <c r="M19" s="73"/>
      <c r="N19" s="77"/>
      <c r="O19" s="147"/>
      <c r="P19" s="77"/>
      <c r="Q19" s="163"/>
      <c r="R19" s="161"/>
    </row>
    <row r="20" spans="1:18" ht="30.75" customHeight="1" x14ac:dyDescent="0.2">
      <c r="A20" s="69" t="s">
        <v>79</v>
      </c>
      <c r="B20" s="70" t="s">
        <v>80</v>
      </c>
      <c r="C20" s="59">
        <v>8912.7341288376228</v>
      </c>
      <c r="D20" s="60">
        <v>31.393487763260293</v>
      </c>
      <c r="E20" s="59">
        <v>25906.922863228214</v>
      </c>
      <c r="F20" s="61">
        <v>30.570522190916659</v>
      </c>
      <c r="G20" s="59">
        <v>56999.707103524561</v>
      </c>
      <c r="H20" s="60">
        <v>36.722007207209401</v>
      </c>
      <c r="I20" s="59">
        <v>71282.006006615862</v>
      </c>
      <c r="J20" s="60">
        <v>39.25331699622172</v>
      </c>
      <c r="K20" s="59">
        <v>79191.202381004681</v>
      </c>
      <c r="L20" s="60">
        <v>35.39640692577899</v>
      </c>
      <c r="M20" s="71">
        <v>98554.145523117957</v>
      </c>
      <c r="N20" s="76">
        <v>37.31</v>
      </c>
      <c r="O20" s="148">
        <v>99196.79</v>
      </c>
      <c r="P20" s="76">
        <v>33.85</v>
      </c>
      <c r="Q20" s="162">
        <v>102512.808735753</v>
      </c>
      <c r="R20" s="161">
        <f>Q20/Q27*100</f>
        <v>31.126604654430849</v>
      </c>
    </row>
    <row r="21" spans="1:18" ht="39.75" customHeight="1" x14ac:dyDescent="0.2">
      <c r="A21" s="67" t="s">
        <v>81</v>
      </c>
      <c r="B21" s="72" t="s">
        <v>82</v>
      </c>
      <c r="C21" s="64">
        <v>8698.3281088376243</v>
      </c>
      <c r="D21" s="65">
        <v>30.6382814855973</v>
      </c>
      <c r="E21" s="64">
        <v>25575.242110238214</v>
      </c>
      <c r="F21" s="66">
        <v>30.179134380287369</v>
      </c>
      <c r="G21" s="64">
        <v>56964.038686314554</v>
      </c>
      <c r="H21" s="65">
        <v>36.699027863272136</v>
      </c>
      <c r="I21" s="64">
        <v>71240.759996335866</v>
      </c>
      <c r="J21" s="65">
        <v>39.230603792609017</v>
      </c>
      <c r="K21" s="64">
        <v>79148.780113734683</v>
      </c>
      <c r="L21" s="65">
        <v>35.377445276127823</v>
      </c>
      <c r="M21" s="73">
        <v>98498.69885933795</v>
      </c>
      <c r="N21" s="77">
        <v>37.29</v>
      </c>
      <c r="O21" s="147">
        <v>99136.03</v>
      </c>
      <c r="P21" s="77">
        <v>33.83</v>
      </c>
      <c r="Q21" s="162">
        <v>102448.37756251298</v>
      </c>
      <c r="R21" s="161">
        <f>Q21/Q27*100</f>
        <v>31.107041014710152</v>
      </c>
    </row>
    <row r="22" spans="1:18" ht="47.25" customHeight="1" x14ac:dyDescent="0.2">
      <c r="A22" s="72" t="s">
        <v>197</v>
      </c>
      <c r="B22" s="72" t="s">
        <v>84</v>
      </c>
      <c r="C22" s="64">
        <v>214.40602000000001</v>
      </c>
      <c r="D22" s="65">
        <v>0.75520627766298853</v>
      </c>
      <c r="E22" s="64">
        <v>331.68075298999997</v>
      </c>
      <c r="F22" s="66">
        <v>0.39138781062928824</v>
      </c>
      <c r="G22" s="64">
        <v>35.668417209999994</v>
      </c>
      <c r="H22" s="65">
        <v>2.2979343937266996E-2</v>
      </c>
      <c r="I22" s="64">
        <v>41.246010279999993</v>
      </c>
      <c r="J22" s="65">
        <v>2.2713203612704055E-2</v>
      </c>
      <c r="K22" s="64">
        <v>42.422267269999999</v>
      </c>
      <c r="L22" s="65">
        <v>1.8961649651164508E-2</v>
      </c>
      <c r="M22" s="73">
        <v>55.446663779999994</v>
      </c>
      <c r="N22" s="77">
        <v>0.02</v>
      </c>
      <c r="O22" s="147">
        <v>60.75</v>
      </c>
      <c r="P22" s="77">
        <v>0.02</v>
      </c>
      <c r="Q22" s="162">
        <v>64.431173240000007</v>
      </c>
      <c r="R22" s="161">
        <f>Q22/Q27*100</f>
        <v>1.9563639720693419E-2</v>
      </c>
    </row>
    <row r="23" spans="1:18" ht="32.25" customHeight="1" x14ac:dyDescent="0.2">
      <c r="A23" s="69" t="s">
        <v>86</v>
      </c>
      <c r="B23" s="70" t="s">
        <v>87</v>
      </c>
      <c r="C23" s="59">
        <v>981.06484010081601</v>
      </c>
      <c r="D23" s="60">
        <v>3.455622776070244</v>
      </c>
      <c r="E23" s="59">
        <v>2687.0569941547583</v>
      </c>
      <c r="F23" s="61">
        <v>3.1707638881598132</v>
      </c>
      <c r="G23" s="59">
        <v>1757.3339083312596</v>
      </c>
      <c r="H23" s="60">
        <v>1.1321607026858498</v>
      </c>
      <c r="I23" s="59">
        <v>2013.8418344128308</v>
      </c>
      <c r="J23" s="60">
        <v>1.1089751304013902</v>
      </c>
      <c r="K23" s="59">
        <v>2509.8894132993914</v>
      </c>
      <c r="L23" s="60">
        <v>1.1218552609470156</v>
      </c>
      <c r="M23" s="71">
        <v>3786.6975202902145</v>
      </c>
      <c r="N23" s="76">
        <v>1.43</v>
      </c>
      <c r="O23" s="148">
        <v>3595.68</v>
      </c>
      <c r="P23" s="76">
        <v>1.23</v>
      </c>
      <c r="Q23" s="162">
        <v>5377.1772242978341</v>
      </c>
      <c r="R23" s="161">
        <f>Q23/Q27*100</f>
        <v>1.6327059192082636</v>
      </c>
    </row>
    <row r="24" spans="1:18" ht="33.75" customHeight="1" x14ac:dyDescent="0.2">
      <c r="A24" s="69" t="s">
        <v>88</v>
      </c>
      <c r="B24" s="70" t="s">
        <v>89</v>
      </c>
      <c r="C24" s="59">
        <v>898.7396058375175</v>
      </c>
      <c r="D24" s="60">
        <v>3.1656470854356287</v>
      </c>
      <c r="E24" s="59">
        <v>2096.0271156573453</v>
      </c>
      <c r="F24" s="61">
        <v>2.473340573492619</v>
      </c>
      <c r="G24" s="59">
        <v>11710.681166169446</v>
      </c>
      <c r="H24" s="60">
        <v>7.5445952275571324</v>
      </c>
      <c r="I24" s="59">
        <v>13651.706424269407</v>
      </c>
      <c r="J24" s="60">
        <v>7.517672268671391</v>
      </c>
      <c r="K24" s="59">
        <v>20045.485821903443</v>
      </c>
      <c r="L24" s="60">
        <v>8.9598105830404968</v>
      </c>
      <c r="M24" s="71">
        <v>15669.987845146466</v>
      </c>
      <c r="N24" s="76">
        <v>5.93</v>
      </c>
      <c r="O24" s="148">
        <v>9682.58</v>
      </c>
      <c r="P24" s="76">
        <v>3.3</v>
      </c>
      <c r="Q24" s="162">
        <v>8173.1241511416365</v>
      </c>
      <c r="R24" s="161">
        <f>Q24/Q27*100</f>
        <v>2.4816567547177133</v>
      </c>
    </row>
    <row r="25" spans="1:18" ht="33" customHeight="1" x14ac:dyDescent="0.2">
      <c r="A25" s="69" t="s">
        <v>198</v>
      </c>
      <c r="B25" s="70" t="s">
        <v>199</v>
      </c>
      <c r="C25" s="59">
        <v>635.20348587716774</v>
      </c>
      <c r="D25" s="60">
        <v>2.2373889507759648</v>
      </c>
      <c r="E25" s="59">
        <v>1982.455886380299</v>
      </c>
      <c r="F25" s="61">
        <v>2.3393249745273086</v>
      </c>
      <c r="G25" s="59">
        <v>3460.2939846630447</v>
      </c>
      <c r="H25" s="60">
        <v>2.2292911157082487</v>
      </c>
      <c r="I25" s="59">
        <v>4569.315704705903</v>
      </c>
      <c r="J25" s="60">
        <v>2.5162142293805272</v>
      </c>
      <c r="K25" s="59">
        <v>6541.3</v>
      </c>
      <c r="L25" s="60">
        <v>2.9238174349312911</v>
      </c>
      <c r="M25" s="71">
        <v>6392.5618115951193</v>
      </c>
      <c r="N25" s="76">
        <v>2.42</v>
      </c>
      <c r="O25" s="148">
        <v>5785</v>
      </c>
      <c r="P25" s="76">
        <v>1.97</v>
      </c>
      <c r="Q25" s="162">
        <v>6925.7075308351323</v>
      </c>
      <c r="R25" s="161">
        <f>Q25/Q27*100</f>
        <v>2.1028958519730305</v>
      </c>
    </row>
    <row r="26" spans="1:18" ht="32.25" customHeight="1" x14ac:dyDescent="0.2">
      <c r="A26" s="69" t="s">
        <v>200</v>
      </c>
      <c r="B26" s="70" t="s">
        <v>201</v>
      </c>
      <c r="C26" s="59">
        <v>1530.7294471457326</v>
      </c>
      <c r="D26" s="60">
        <v>5.3917165566902137</v>
      </c>
      <c r="E26" s="59">
        <v>3910.6582167524393</v>
      </c>
      <c r="F26" s="61">
        <v>4.6146300132776172</v>
      </c>
      <c r="G26" s="59">
        <v>6055.9593960158891</v>
      </c>
      <c r="H26" s="60">
        <v>3.9015460936168873</v>
      </c>
      <c r="I26" s="59">
        <v>7113.3869949845584</v>
      </c>
      <c r="J26" s="60">
        <v>3.9171741968795666</v>
      </c>
      <c r="K26" s="59">
        <v>9375.2393656425556</v>
      </c>
      <c r="L26" s="60">
        <v>4.1904880546739323</v>
      </c>
      <c r="M26" s="71">
        <v>6175.585198381199</v>
      </c>
      <c r="N26" s="76">
        <v>2.34</v>
      </c>
      <c r="O26" s="148">
        <v>10886.49</v>
      </c>
      <c r="P26" s="76">
        <v>3.72</v>
      </c>
      <c r="Q26" s="162">
        <v>10464.500183957241</v>
      </c>
      <c r="R26" s="161">
        <f>Q26/Q27*100</f>
        <v>3.1774015769275703</v>
      </c>
    </row>
    <row r="27" spans="1:18" ht="33" customHeight="1" x14ac:dyDescent="0.2">
      <c r="A27" s="75"/>
      <c r="B27" s="70" t="s">
        <v>179</v>
      </c>
      <c r="C27" s="59">
        <v>28390.391650806545</v>
      </c>
      <c r="D27" s="60">
        <v>100</v>
      </c>
      <c r="E27" s="59">
        <v>84744.783557952673</v>
      </c>
      <c r="F27" s="61">
        <v>100</v>
      </c>
      <c r="G27" s="59">
        <v>155219.47583609799</v>
      </c>
      <c r="H27" s="60">
        <v>100</v>
      </c>
      <c r="I27" s="59">
        <v>181594.85990311857</v>
      </c>
      <c r="J27" s="60">
        <v>100</v>
      </c>
      <c r="K27" s="59">
        <v>223726.6</v>
      </c>
      <c r="L27" s="60">
        <v>100</v>
      </c>
      <c r="M27" s="71">
        <v>264121.3575685455</v>
      </c>
      <c r="N27" s="76">
        <v>100</v>
      </c>
      <c r="O27" s="71">
        <v>293024.59065153322</v>
      </c>
      <c r="P27" s="76">
        <v>100</v>
      </c>
      <c r="Q27" s="157">
        <v>329341.44238941389</v>
      </c>
      <c r="R27" s="152">
        <v>100</v>
      </c>
    </row>
    <row r="29" spans="1:18" x14ac:dyDescent="0.2">
      <c r="O29" s="1"/>
      <c r="P29" s="1"/>
    </row>
    <row r="30" spans="1:18" x14ac:dyDescent="0.2">
      <c r="O30" s="1"/>
    </row>
  </sheetData>
  <mergeCells count="11">
    <mergeCell ref="Q3:R3"/>
    <mergeCell ref="O3:P3"/>
    <mergeCell ref="M3:N3"/>
    <mergeCell ref="A1:L1"/>
    <mergeCell ref="A3:A4"/>
    <mergeCell ref="B3:B4"/>
    <mergeCell ref="C3:D3"/>
    <mergeCell ref="E3:F3"/>
    <mergeCell ref="G3:H3"/>
    <mergeCell ref="I3:J3"/>
    <mergeCell ref="K3:L3"/>
  </mergeCells>
  <pageMargins left="0.7" right="0.7" top="0.75" bottom="0.75" header="0.3" footer="0.3"/>
  <pageSetup paperSize="9" scale="58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  <pageSetUpPr fitToPage="1"/>
  </sheetPr>
  <dimension ref="A1:R32"/>
  <sheetViews>
    <sheetView topLeftCell="A16" zoomScaleNormal="100" workbookViewId="0">
      <selection activeCell="U10" sqref="U10"/>
    </sheetView>
  </sheetViews>
  <sheetFormatPr defaultRowHeight="12" x14ac:dyDescent="0.2"/>
  <cols>
    <col min="1" max="1" width="15" customWidth="1"/>
    <col min="2" max="2" width="24" customWidth="1"/>
    <col min="3" max="3" width="10.1640625" bestFit="1" customWidth="1"/>
    <col min="4" max="4" width="9.6640625" bestFit="1" customWidth="1"/>
    <col min="5" max="5" width="10.1640625" bestFit="1" customWidth="1"/>
    <col min="6" max="6" width="9.6640625" bestFit="1" customWidth="1"/>
    <col min="7" max="7" width="11.5" bestFit="1" customWidth="1"/>
    <col min="8" max="8" width="9.6640625" bestFit="1" customWidth="1"/>
    <col min="9" max="9" width="11.5" bestFit="1" customWidth="1"/>
    <col min="10" max="10" width="9.6640625" bestFit="1" customWidth="1"/>
    <col min="11" max="11" width="11.5" bestFit="1" customWidth="1"/>
    <col min="12" max="12" width="9.6640625" bestFit="1" customWidth="1"/>
    <col min="13" max="13" width="12.1640625" customWidth="1"/>
    <col min="14" max="14" width="11" customWidth="1"/>
    <col min="15" max="15" width="13.33203125" customWidth="1"/>
    <col min="16" max="16" width="14.83203125" customWidth="1"/>
    <col min="17" max="17" width="11.5" customWidth="1"/>
  </cols>
  <sheetData>
    <row r="1" spans="1:18" ht="22.5" customHeight="1" x14ac:dyDescent="0.2">
      <c r="A1" s="202" t="s">
        <v>202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53"/>
      <c r="N1" s="53"/>
    </row>
    <row r="2" spans="1:18" ht="12.75" x14ac:dyDescent="0.2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3"/>
      <c r="N2" s="53"/>
    </row>
    <row r="3" spans="1:18" ht="19.5" customHeight="1" x14ac:dyDescent="0.2">
      <c r="A3" s="203" t="s">
        <v>2</v>
      </c>
      <c r="B3" s="204" t="s">
        <v>181</v>
      </c>
      <c r="C3" s="213" t="s">
        <v>164</v>
      </c>
      <c r="D3" s="214"/>
      <c r="E3" s="213" t="s">
        <v>165</v>
      </c>
      <c r="F3" s="214"/>
      <c r="G3" s="213" t="s">
        <v>166</v>
      </c>
      <c r="H3" s="214"/>
      <c r="I3" s="213" t="s">
        <v>167</v>
      </c>
      <c r="J3" s="214"/>
      <c r="K3" s="213" t="s">
        <v>168</v>
      </c>
      <c r="L3" s="214"/>
      <c r="M3" s="211" t="s">
        <v>169</v>
      </c>
      <c r="N3" s="212"/>
      <c r="O3" s="211" t="s">
        <v>227</v>
      </c>
      <c r="P3" s="212"/>
      <c r="Q3" s="211" t="s">
        <v>230</v>
      </c>
      <c r="R3" s="212"/>
    </row>
    <row r="4" spans="1:18" ht="17.25" customHeight="1" x14ac:dyDescent="0.2">
      <c r="A4" s="203"/>
      <c r="B4" s="204"/>
      <c r="C4" s="55" t="s">
        <v>170</v>
      </c>
      <c r="D4" s="55" t="s">
        <v>171</v>
      </c>
      <c r="E4" s="55" t="s">
        <v>170</v>
      </c>
      <c r="F4" s="55" t="s">
        <v>171</v>
      </c>
      <c r="G4" s="55" t="s">
        <v>170</v>
      </c>
      <c r="H4" s="55" t="s">
        <v>171</v>
      </c>
      <c r="I4" s="55" t="s">
        <v>170</v>
      </c>
      <c r="J4" s="55" t="s">
        <v>171</v>
      </c>
      <c r="K4" s="55" t="s">
        <v>170</v>
      </c>
      <c r="L4" s="55" t="s">
        <v>171</v>
      </c>
      <c r="M4" s="55" t="s">
        <v>170</v>
      </c>
      <c r="N4" s="55" t="s">
        <v>171</v>
      </c>
      <c r="O4" s="132" t="s">
        <v>170</v>
      </c>
      <c r="P4" s="132" t="s">
        <v>171</v>
      </c>
      <c r="Q4" s="149" t="s">
        <v>170</v>
      </c>
      <c r="R4" s="149" t="s">
        <v>171</v>
      </c>
    </row>
    <row r="5" spans="1:18" ht="26.45" customHeight="1" x14ac:dyDescent="0.2">
      <c r="A5" s="78"/>
      <c r="B5" s="79" t="s">
        <v>151</v>
      </c>
      <c r="C5" s="59">
        <v>9509.2407069408364</v>
      </c>
      <c r="D5" s="60">
        <v>35.403426278550825</v>
      </c>
      <c r="E5" s="59">
        <v>28292.608563456528</v>
      </c>
      <c r="F5" s="60">
        <v>35.000822293843896</v>
      </c>
      <c r="G5" s="59">
        <v>41608.976092160192</v>
      </c>
      <c r="H5" s="60">
        <v>27.894874755700876</v>
      </c>
      <c r="I5" s="59">
        <v>43529.416283462793</v>
      </c>
      <c r="J5" s="60">
        <v>24.947873007916094</v>
      </c>
      <c r="K5" s="59">
        <v>57174.314001116923</v>
      </c>
      <c r="L5" s="60">
        <v>26.675166553008999</v>
      </c>
      <c r="M5" s="39">
        <v>64785.289834829942</v>
      </c>
      <c r="N5" s="76">
        <v>25.12</v>
      </c>
      <c r="O5" s="146">
        <v>73313.71046522785</v>
      </c>
      <c r="P5" s="140">
        <v>26</v>
      </c>
      <c r="Q5" s="158">
        <v>115322.918726303</v>
      </c>
      <c r="R5" s="159">
        <f>Q5/Q28*100</f>
        <v>36.165336361008798</v>
      </c>
    </row>
    <row r="6" spans="1:18" ht="43.5" customHeight="1" x14ac:dyDescent="0.2">
      <c r="A6" s="80" t="s">
        <v>53</v>
      </c>
      <c r="B6" s="68" t="s">
        <v>54</v>
      </c>
      <c r="C6" s="64">
        <v>9461.1345199408352</v>
      </c>
      <c r="D6" s="65">
        <v>35.224324297910705</v>
      </c>
      <c r="E6" s="64">
        <v>28167.757273198029</v>
      </c>
      <c r="F6" s="65">
        <v>34.846368602743141</v>
      </c>
      <c r="G6" s="64">
        <v>41422.319956914696</v>
      </c>
      <c r="H6" s="65">
        <v>27.769739508356079</v>
      </c>
      <c r="I6" s="64">
        <v>43340.953426396787</v>
      </c>
      <c r="J6" s="65">
        <v>24.83985990261337</v>
      </c>
      <c r="K6" s="64">
        <v>56904.883533951921</v>
      </c>
      <c r="L6" s="65">
        <v>26.5474708826595</v>
      </c>
      <c r="M6" s="73">
        <v>64200.989834829939</v>
      </c>
      <c r="N6" s="77">
        <v>24.89</v>
      </c>
      <c r="O6" s="147">
        <v>72738.289999999994</v>
      </c>
      <c r="P6" s="141">
        <v>25.8</v>
      </c>
      <c r="Q6" s="160">
        <v>114739.081239922</v>
      </c>
      <c r="R6" s="161">
        <f>Q6/Q28*100</f>
        <v>35.982244575712876</v>
      </c>
    </row>
    <row r="7" spans="1:18" ht="45" customHeight="1" x14ac:dyDescent="0.2">
      <c r="A7" s="80" t="s">
        <v>55</v>
      </c>
      <c r="B7" s="63" t="s">
        <v>56</v>
      </c>
      <c r="C7" s="64">
        <v>48.106186999999998</v>
      </c>
      <c r="D7" s="65">
        <v>0.17910198064011174</v>
      </c>
      <c r="E7" s="64">
        <v>124.85129025850001</v>
      </c>
      <c r="F7" s="65">
        <v>0.15445369110076182</v>
      </c>
      <c r="G7" s="64">
        <v>186.6561352455</v>
      </c>
      <c r="H7" s="65">
        <v>0.12513524734480125</v>
      </c>
      <c r="I7" s="64">
        <v>188.46285706600003</v>
      </c>
      <c r="J7" s="65">
        <v>0.10801310530272022</v>
      </c>
      <c r="K7" s="64">
        <v>269.43046716499998</v>
      </c>
      <c r="L7" s="65">
        <v>0.12569567034956791</v>
      </c>
      <c r="M7" s="73">
        <v>584.29999999999995</v>
      </c>
      <c r="N7" s="77">
        <v>0.23</v>
      </c>
      <c r="O7" s="147">
        <v>575.41817275099993</v>
      </c>
      <c r="P7" s="141">
        <v>0.2</v>
      </c>
      <c r="Q7" s="160">
        <v>583.83748638099996</v>
      </c>
      <c r="R7" s="161">
        <f>Q7/Q28*100</f>
        <v>0.18309178529591699</v>
      </c>
    </row>
    <row r="8" spans="1:18" ht="33.75" customHeight="1" x14ac:dyDescent="0.2">
      <c r="A8" s="78"/>
      <c r="B8" s="79" t="s">
        <v>153</v>
      </c>
      <c r="C8" s="59">
        <v>114.61197712313906</v>
      </c>
      <c r="D8" s="60">
        <v>0.42670669591488053</v>
      </c>
      <c r="E8" s="59">
        <v>360.99691409487531</v>
      </c>
      <c r="F8" s="60">
        <v>0.44658974482758373</v>
      </c>
      <c r="G8" s="59">
        <v>546.63427345087098</v>
      </c>
      <c r="H8" s="60">
        <v>0.36646647015086292</v>
      </c>
      <c r="I8" s="59">
        <v>558.49534217884877</v>
      </c>
      <c r="J8" s="60">
        <v>0.32008862194377585</v>
      </c>
      <c r="K8" s="59">
        <v>745.06002984328643</v>
      </c>
      <c r="L8" s="60">
        <v>0.3475880841808025</v>
      </c>
      <c r="M8" s="71">
        <v>1289.4105925150968</v>
      </c>
      <c r="N8" s="76">
        <v>0.5</v>
      </c>
      <c r="O8" s="148">
        <v>1340.81</v>
      </c>
      <c r="P8" s="140">
        <v>0.48</v>
      </c>
      <c r="Q8" s="158">
        <v>891.07601198992631</v>
      </c>
      <c r="R8" s="159">
        <f>Q8/Q28*100</f>
        <v>0.27944197088285999</v>
      </c>
    </row>
    <row r="9" spans="1:18" ht="59.25" customHeight="1" x14ac:dyDescent="0.2">
      <c r="A9" s="80" t="s">
        <v>58</v>
      </c>
      <c r="B9" s="63" t="s">
        <v>59</v>
      </c>
      <c r="C9" s="64">
        <v>114.61197712313906</v>
      </c>
      <c r="D9" s="65">
        <v>0.42670669591488053</v>
      </c>
      <c r="E9" s="64">
        <v>360.99691409487531</v>
      </c>
      <c r="F9" s="65">
        <v>0.44658974482758373</v>
      </c>
      <c r="G9" s="64">
        <v>546.63427345087098</v>
      </c>
      <c r="H9" s="65">
        <v>0.36646647015086292</v>
      </c>
      <c r="I9" s="64">
        <v>558.49534217884877</v>
      </c>
      <c r="J9" s="65">
        <v>0.32008862194377585</v>
      </c>
      <c r="K9" s="64">
        <v>745.06002984328643</v>
      </c>
      <c r="L9" s="65">
        <v>0.3475880841808025</v>
      </c>
      <c r="M9" s="73">
        <v>1289.4105925150968</v>
      </c>
      <c r="N9" s="77">
        <v>0.5</v>
      </c>
      <c r="O9" s="147">
        <v>1340.81</v>
      </c>
      <c r="P9" s="141">
        <v>0.48</v>
      </c>
      <c r="Q9" s="160">
        <v>891.07601198992631</v>
      </c>
      <c r="R9" s="161">
        <f>Q9/Q28*100</f>
        <v>0.27944197088285999</v>
      </c>
    </row>
    <row r="10" spans="1:18" ht="39" customHeight="1" x14ac:dyDescent="0.2">
      <c r="A10" s="63" t="s">
        <v>60</v>
      </c>
      <c r="B10" s="63" t="s">
        <v>61</v>
      </c>
      <c r="C10" s="64"/>
      <c r="D10" s="65"/>
      <c r="E10" s="64"/>
      <c r="F10" s="65"/>
      <c r="G10" s="64"/>
      <c r="H10" s="65"/>
      <c r="I10" s="64"/>
      <c r="J10" s="65"/>
      <c r="K10" s="64"/>
      <c r="L10" s="65"/>
      <c r="M10" s="73"/>
      <c r="N10" s="77"/>
      <c r="O10" s="147"/>
      <c r="P10" s="141"/>
      <c r="Q10" s="160"/>
      <c r="R10" s="161"/>
    </row>
    <row r="11" spans="1:18" ht="35.25" customHeight="1" x14ac:dyDescent="0.2">
      <c r="A11" s="81"/>
      <c r="B11" s="79" t="s">
        <v>154</v>
      </c>
      <c r="C11" s="59">
        <v>4500.6039953690961</v>
      </c>
      <c r="D11" s="60">
        <v>16.755996264002494</v>
      </c>
      <c r="E11" s="59">
        <v>16355.573467198805</v>
      </c>
      <c r="F11" s="60">
        <v>20.233500886119636</v>
      </c>
      <c r="G11" s="59">
        <v>24808.65428076098</v>
      </c>
      <c r="H11" s="60">
        <v>16.631851321852174</v>
      </c>
      <c r="I11" s="59">
        <v>29251.948265396477</v>
      </c>
      <c r="J11" s="60">
        <v>16.765074123828541</v>
      </c>
      <c r="K11" s="59">
        <v>36491.1</v>
      </c>
      <c r="L11" s="60">
        <v>17.023935756529976</v>
      </c>
      <c r="M11" s="71">
        <v>52925.865746597847</v>
      </c>
      <c r="N11" s="76">
        <v>20.52</v>
      </c>
      <c r="O11" s="148">
        <v>72703.100000000006</v>
      </c>
      <c r="P11" s="140">
        <v>25.8</v>
      </c>
      <c r="Q11" s="158">
        <v>68363.564861665465</v>
      </c>
      <c r="R11" s="159">
        <f>Q11/Q28*100</f>
        <v>21.438854872616638</v>
      </c>
    </row>
    <row r="12" spans="1:18" ht="60.6" customHeight="1" x14ac:dyDescent="0.2">
      <c r="A12" s="80" t="s">
        <v>63</v>
      </c>
      <c r="B12" s="63" t="s">
        <v>64</v>
      </c>
      <c r="C12" s="64">
        <v>4500.6039953690961</v>
      </c>
      <c r="D12" s="65">
        <v>16.755996264002494</v>
      </c>
      <c r="E12" s="64">
        <v>16355.573467198805</v>
      </c>
      <c r="F12" s="65">
        <v>20.233500886119636</v>
      </c>
      <c r="G12" s="64">
        <v>24808.65428076098</v>
      </c>
      <c r="H12" s="65">
        <v>16.631851321852174</v>
      </c>
      <c r="I12" s="64">
        <v>29251.948265396477</v>
      </c>
      <c r="J12" s="65">
        <v>16.765074123828541</v>
      </c>
      <c r="K12" s="64">
        <v>36491.1</v>
      </c>
      <c r="L12" s="65">
        <v>17.023935756529976</v>
      </c>
      <c r="M12" s="73">
        <v>52925.865746597847</v>
      </c>
      <c r="N12" s="77">
        <v>20.52</v>
      </c>
      <c r="O12" s="147">
        <v>72703.100000000006</v>
      </c>
      <c r="P12" s="141">
        <v>25.8</v>
      </c>
      <c r="Q12" s="160">
        <v>68363.564861665465</v>
      </c>
      <c r="R12" s="161">
        <f>Q12/Q28*100</f>
        <v>21.438854872616638</v>
      </c>
    </row>
    <row r="13" spans="1:18" ht="33.75" customHeight="1" x14ac:dyDescent="0.2">
      <c r="A13" s="63" t="s">
        <v>203</v>
      </c>
      <c r="B13" s="63" t="s">
        <v>66</v>
      </c>
      <c r="C13" s="64">
        <v>83.088200880519892</v>
      </c>
      <c r="D13" s="65">
        <v>0.30934194276350752</v>
      </c>
      <c r="E13" s="64">
        <v>386.01311504566564</v>
      </c>
      <c r="F13" s="65">
        <v>0.47753731906704899</v>
      </c>
      <c r="G13" s="64">
        <v>480.81838938645961</v>
      </c>
      <c r="H13" s="65">
        <v>0.32234315793942875</v>
      </c>
      <c r="I13" s="64">
        <v>615.82038494889139</v>
      </c>
      <c r="J13" s="65">
        <v>0.3529431375634513</v>
      </c>
      <c r="K13" s="64">
        <v>770.14572728331359</v>
      </c>
      <c r="L13" s="65">
        <v>0.35929115395271383</v>
      </c>
      <c r="M13" s="73">
        <v>295.01650420478057</v>
      </c>
      <c r="N13" s="77">
        <v>0.11</v>
      </c>
      <c r="O13" s="147">
        <v>480.57</v>
      </c>
      <c r="P13" s="141">
        <v>0.17</v>
      </c>
      <c r="Q13" s="160">
        <v>495.18365212748256</v>
      </c>
      <c r="R13" s="161">
        <f>Q13/Q28*100</f>
        <v>0.15528988979342045</v>
      </c>
    </row>
    <row r="14" spans="1:18" ht="38.25" x14ac:dyDescent="0.2">
      <c r="A14" s="63" t="s">
        <v>204</v>
      </c>
      <c r="B14" s="63" t="s">
        <v>68</v>
      </c>
      <c r="C14" s="64">
        <v>439.36391037362233</v>
      </c>
      <c r="D14" s="65">
        <v>1.6357760088052768</v>
      </c>
      <c r="E14" s="64">
        <v>1362.0319176862974</v>
      </c>
      <c r="F14" s="65">
        <v>1.6849714299958973</v>
      </c>
      <c r="G14" s="64">
        <v>2288.9793509084761</v>
      </c>
      <c r="H14" s="65">
        <v>1.5345437044774568</v>
      </c>
      <c r="I14" s="64">
        <v>2684.0074197319614</v>
      </c>
      <c r="J14" s="65">
        <v>1.5382764570913008</v>
      </c>
      <c r="K14" s="64">
        <v>3248.8466502020001</v>
      </c>
      <c r="L14" s="65">
        <v>1.5156636213305605</v>
      </c>
      <c r="M14" s="73">
        <v>3608.5370908436807</v>
      </c>
      <c r="N14" s="77">
        <v>1.4</v>
      </c>
      <c r="O14" s="147">
        <v>3606.73</v>
      </c>
      <c r="P14" s="141">
        <v>1.28</v>
      </c>
      <c r="Q14" s="160">
        <v>3697.2598130235133</v>
      </c>
      <c r="R14" s="161">
        <f>Q14/Q28*100</f>
        <v>1.15946289106138</v>
      </c>
    </row>
    <row r="15" spans="1:18" ht="30.75" customHeight="1" x14ac:dyDescent="0.2">
      <c r="A15" s="63" t="s">
        <v>205</v>
      </c>
      <c r="B15" s="63" t="s">
        <v>70</v>
      </c>
      <c r="C15" s="64">
        <v>870.92706964636068</v>
      </c>
      <c r="D15" s="65">
        <v>3.2425093921235484</v>
      </c>
      <c r="E15" s="64">
        <v>3112.4145665490673</v>
      </c>
      <c r="F15" s="65">
        <v>3.8503720469685163</v>
      </c>
      <c r="G15" s="64">
        <v>5412.7499594387973</v>
      </c>
      <c r="H15" s="65">
        <v>3.6287358253672295</v>
      </c>
      <c r="I15" s="64">
        <v>6841.525684989444</v>
      </c>
      <c r="J15" s="65">
        <v>3.9210614003651645</v>
      </c>
      <c r="K15" s="64">
        <v>8968.9738971681618</v>
      </c>
      <c r="L15" s="65">
        <v>4.1842379527996343</v>
      </c>
      <c r="M15" s="73">
        <v>12890.009006261485</v>
      </c>
      <c r="N15" s="77">
        <v>5</v>
      </c>
      <c r="O15" s="147">
        <v>12735.41</v>
      </c>
      <c r="P15" s="141">
        <v>4.51</v>
      </c>
      <c r="Q15" s="160">
        <v>10733.761383983421</v>
      </c>
      <c r="R15" s="161">
        <f>Q15/Q28*100</f>
        <v>3.3661139967491023</v>
      </c>
    </row>
    <row r="16" spans="1:18" ht="45.75" customHeight="1" x14ac:dyDescent="0.2">
      <c r="A16" s="63" t="s">
        <v>206</v>
      </c>
      <c r="B16" s="63" t="s">
        <v>71</v>
      </c>
      <c r="C16" s="64">
        <v>3.9148420000000002</v>
      </c>
      <c r="D16" s="65">
        <v>1.4575172131042029E-2</v>
      </c>
      <c r="E16" s="64">
        <v>23.149307309999998</v>
      </c>
      <c r="F16" s="65">
        <v>2.8638037725140154E-2</v>
      </c>
      <c r="G16" s="64">
        <v>14.880191810000001</v>
      </c>
      <c r="H16" s="65">
        <v>9.9757582585398921E-3</v>
      </c>
      <c r="I16" s="64">
        <v>17.571381689999999</v>
      </c>
      <c r="J16" s="65">
        <v>1.0070628931045008E-2</v>
      </c>
      <c r="K16" s="64">
        <v>26.39441691</v>
      </c>
      <c r="L16" s="65">
        <v>1.2266965925310201E-2</v>
      </c>
      <c r="M16" s="73">
        <v>368.32393941000004</v>
      </c>
      <c r="N16" s="77">
        <v>0.14000000000000001</v>
      </c>
      <c r="O16" s="155">
        <v>576.16</v>
      </c>
      <c r="P16" s="156">
        <v>0.2042120502879258</v>
      </c>
      <c r="Q16" s="160">
        <v>568.77017643999989</v>
      </c>
      <c r="R16" s="161">
        <f>Q16/Q28*100</f>
        <v>0.17836666787701877</v>
      </c>
    </row>
    <row r="17" spans="1:18" ht="21" customHeight="1" x14ac:dyDescent="0.2">
      <c r="A17" s="81"/>
      <c r="B17" s="79" t="s">
        <v>155</v>
      </c>
      <c r="C17" s="59"/>
      <c r="D17" s="60"/>
      <c r="E17" s="59"/>
      <c r="F17" s="60"/>
      <c r="G17" s="59"/>
      <c r="H17" s="60"/>
      <c r="I17" s="59"/>
      <c r="J17" s="60"/>
      <c r="K17" s="59"/>
      <c r="L17" s="60"/>
      <c r="M17" s="71"/>
      <c r="N17" s="76"/>
      <c r="O17" s="148"/>
      <c r="P17" s="140"/>
      <c r="Q17" s="160"/>
      <c r="R17" s="161"/>
    </row>
    <row r="18" spans="1:18" ht="54.6" customHeight="1" x14ac:dyDescent="0.2">
      <c r="A18" s="80" t="s">
        <v>73</v>
      </c>
      <c r="B18" s="63" t="s">
        <v>74</v>
      </c>
      <c r="C18" s="64"/>
      <c r="D18" s="65"/>
      <c r="E18" s="64"/>
      <c r="F18" s="65"/>
      <c r="G18" s="64"/>
      <c r="H18" s="65"/>
      <c r="I18" s="64"/>
      <c r="J18" s="65"/>
      <c r="K18" s="64"/>
      <c r="L18" s="65"/>
      <c r="M18" s="73"/>
      <c r="N18" s="77"/>
      <c r="O18" s="147"/>
      <c r="P18" s="141"/>
      <c r="Q18" s="160"/>
      <c r="R18" s="161"/>
    </row>
    <row r="19" spans="1:18" ht="43.5" customHeight="1" x14ac:dyDescent="0.2">
      <c r="A19" s="79" t="s">
        <v>188</v>
      </c>
      <c r="B19" s="79" t="s">
        <v>76</v>
      </c>
      <c r="C19" s="59"/>
      <c r="D19" s="60"/>
      <c r="E19" s="59"/>
      <c r="F19" s="60"/>
      <c r="G19" s="59"/>
      <c r="H19" s="60"/>
      <c r="I19" s="59"/>
      <c r="J19" s="60"/>
      <c r="K19" s="59"/>
      <c r="L19" s="60"/>
      <c r="M19" s="71"/>
      <c r="N19" s="76"/>
      <c r="O19" s="148"/>
      <c r="P19" s="140"/>
      <c r="Q19" s="160"/>
      <c r="R19" s="161"/>
    </row>
    <row r="20" spans="1:18" ht="49.5" customHeight="1" x14ac:dyDescent="0.2">
      <c r="A20" s="79" t="s">
        <v>77</v>
      </c>
      <c r="B20" s="79" t="s">
        <v>78</v>
      </c>
      <c r="C20" s="59">
        <v>1307.4634635746195</v>
      </c>
      <c r="D20" s="60">
        <v>4.8677584016541351</v>
      </c>
      <c r="E20" s="59">
        <v>3152.4835370294086</v>
      </c>
      <c r="F20" s="60">
        <v>3.8999414216740762</v>
      </c>
      <c r="G20" s="59">
        <v>8271.2356310217547</v>
      </c>
      <c r="H20" s="60">
        <v>5.5450795398379134</v>
      </c>
      <c r="I20" s="59">
        <v>9624.7430470918789</v>
      </c>
      <c r="J20" s="60">
        <v>5.5161977295775069</v>
      </c>
      <c r="K20" s="59">
        <v>11653.029456390301</v>
      </c>
      <c r="L20" s="60">
        <v>5.4364132035121022</v>
      </c>
      <c r="M20" s="71">
        <v>14477.764941619123</v>
      </c>
      <c r="N20" s="76">
        <v>5.61</v>
      </c>
      <c r="O20" s="148">
        <v>16520.400000000001</v>
      </c>
      <c r="P20" s="140">
        <v>5.85</v>
      </c>
      <c r="Q20" s="158">
        <v>11310.564963470566</v>
      </c>
      <c r="R20" s="159">
        <f>Q20/Q28*100</f>
        <v>3.5469999446316258</v>
      </c>
    </row>
    <row r="21" spans="1:18" ht="43.5" customHeight="1" x14ac:dyDescent="0.2">
      <c r="A21" s="79" t="s">
        <v>79</v>
      </c>
      <c r="B21" s="79" t="s">
        <v>80</v>
      </c>
      <c r="C21" s="59">
        <v>8912.7341288376228</v>
      </c>
      <c r="D21" s="60">
        <v>33.182599472985444</v>
      </c>
      <c r="E21" s="59">
        <v>25906.922863228214</v>
      </c>
      <c r="F21" s="60">
        <v>32.049487458267521</v>
      </c>
      <c r="G21" s="59">
        <v>56999.707103524554</v>
      </c>
      <c r="H21" s="60">
        <v>38.212901159661868</v>
      </c>
      <c r="I21" s="59">
        <v>71282.006006615862</v>
      </c>
      <c r="J21" s="60">
        <v>40.853624639073544</v>
      </c>
      <c r="K21" s="59">
        <v>79191.202381004681</v>
      </c>
      <c r="L21" s="60">
        <v>36.944564487478061</v>
      </c>
      <c r="M21" s="71">
        <v>98554.145523117972</v>
      </c>
      <c r="N21" s="76">
        <v>38.21</v>
      </c>
      <c r="O21" s="148">
        <v>99196.79</v>
      </c>
      <c r="P21" s="140">
        <v>35.159999999999997</v>
      </c>
      <c r="Q21" s="158">
        <v>102512.808735753</v>
      </c>
      <c r="R21" s="159">
        <f>Q21/Q28*100</f>
        <v>32.148078198047529</v>
      </c>
    </row>
    <row r="22" spans="1:18" ht="48.75" customHeight="1" x14ac:dyDescent="0.2">
      <c r="A22" s="63" t="s">
        <v>81</v>
      </c>
      <c r="B22" s="63" t="s">
        <v>82</v>
      </c>
      <c r="C22" s="64">
        <v>8698.3281088376243</v>
      </c>
      <c r="D22" s="65">
        <v>32.384354065525415</v>
      </c>
      <c r="E22" s="64">
        <v>25575.242110238214</v>
      </c>
      <c r="F22" s="65">
        <v>31.639164773893835</v>
      </c>
      <c r="G22" s="64">
        <v>56964.038686314554</v>
      </c>
      <c r="H22" s="65">
        <v>38.188988866588289</v>
      </c>
      <c r="I22" s="64">
        <v>71240.759996335866</v>
      </c>
      <c r="J22" s="65">
        <v>40.829985447133829</v>
      </c>
      <c r="K22" s="64">
        <v>79148.780113734683</v>
      </c>
      <c r="L22" s="65">
        <v>36.9247734988109</v>
      </c>
      <c r="M22" s="73">
        <v>98498.69885933795</v>
      </c>
      <c r="N22" s="77">
        <v>38.19</v>
      </c>
      <c r="O22" s="147">
        <v>99136.03</v>
      </c>
      <c r="P22" s="141">
        <v>35.14</v>
      </c>
      <c r="Q22" s="160">
        <v>102448.37756251298</v>
      </c>
      <c r="R22" s="161">
        <f>Q22/Q28*100</f>
        <v>32.127872543541933</v>
      </c>
    </row>
    <row r="23" spans="1:18" ht="58.5" customHeight="1" x14ac:dyDescent="0.2">
      <c r="A23" s="63" t="s">
        <v>197</v>
      </c>
      <c r="B23" s="63" t="s">
        <v>84</v>
      </c>
      <c r="C23" s="64">
        <v>214.40602000000001</v>
      </c>
      <c r="D23" s="65">
        <v>0.79824540746003037</v>
      </c>
      <c r="E23" s="64">
        <v>331.68075298999997</v>
      </c>
      <c r="F23" s="65">
        <v>0.41032268437368258</v>
      </c>
      <c r="G23" s="64">
        <v>35.668417209999994</v>
      </c>
      <c r="H23" s="65">
        <v>2.3912293073573211E-2</v>
      </c>
      <c r="I23" s="64">
        <v>41.246010279999993</v>
      </c>
      <c r="J23" s="65">
        <v>2.3639191939717506E-2</v>
      </c>
      <c r="K23" s="64">
        <v>42.422267269999999</v>
      </c>
      <c r="L23" s="65">
        <v>1.9790988667163879E-2</v>
      </c>
      <c r="M23" s="73">
        <v>55.446663779999994</v>
      </c>
      <c r="N23" s="77">
        <v>0.02</v>
      </c>
      <c r="O23" s="147">
        <v>60.75</v>
      </c>
      <c r="P23" s="141">
        <v>0.02</v>
      </c>
      <c r="Q23" s="160">
        <v>64.431173240000007</v>
      </c>
      <c r="R23" s="161">
        <f>Q23/Q28*100</f>
        <v>2.0205654505582329E-2</v>
      </c>
    </row>
    <row r="24" spans="1:18" ht="73.5" customHeight="1" x14ac:dyDescent="0.2">
      <c r="A24" s="81"/>
      <c r="B24" s="82" t="s">
        <v>85</v>
      </c>
      <c r="C24" s="59">
        <v>24344.654271845313</v>
      </c>
      <c r="D24" s="61">
        <v>90.636487113107776</v>
      </c>
      <c r="E24" s="59">
        <v>74068.585345007828</v>
      </c>
      <c r="F24" s="60">
        <v>91.630341804732709</v>
      </c>
      <c r="G24" s="59">
        <v>132235.20738091838</v>
      </c>
      <c r="H24" s="60">
        <v>88.651173247203701</v>
      </c>
      <c r="I24" s="59">
        <v>154246.60894474585</v>
      </c>
      <c r="J24" s="60">
        <v>88.402858122339453</v>
      </c>
      <c r="K24" s="59">
        <v>185254.69564845276</v>
      </c>
      <c r="L24" s="60">
        <v>86.425686745653806</v>
      </c>
      <c r="M24" s="71">
        <v>232096.5</v>
      </c>
      <c r="N24" s="76">
        <v>90</v>
      </c>
      <c r="O24" s="148">
        <v>272394</v>
      </c>
      <c r="P24" s="140">
        <v>96.55</v>
      </c>
      <c r="Q24" s="160">
        <v>298400.93329918198</v>
      </c>
      <c r="R24" s="161">
        <f>Q24/Q28*100</f>
        <v>93.578711347187451</v>
      </c>
    </row>
    <row r="25" spans="1:18" ht="45.75" customHeight="1" x14ac:dyDescent="0.2">
      <c r="A25" s="79" t="s">
        <v>86</v>
      </c>
      <c r="B25" s="79" t="s">
        <v>87</v>
      </c>
      <c r="C25" s="59">
        <v>981.06484010081601</v>
      </c>
      <c r="D25" s="60">
        <v>3.6525583704738573</v>
      </c>
      <c r="E25" s="59">
        <v>2687.0569941547583</v>
      </c>
      <c r="F25" s="60">
        <v>3.3241616493191599</v>
      </c>
      <c r="G25" s="59">
        <v>1757.3339083312594</v>
      </c>
      <c r="H25" s="60">
        <v>1.1781258247804633</v>
      </c>
      <c r="I25" s="59">
        <v>2013.8418344128308</v>
      </c>
      <c r="J25" s="60">
        <v>1.1541866313067726</v>
      </c>
      <c r="K25" s="59">
        <v>2509.9</v>
      </c>
      <c r="L25" s="60">
        <v>1.1709692864162076</v>
      </c>
      <c r="M25" s="71">
        <v>3786.697520290214</v>
      </c>
      <c r="N25" s="76">
        <v>1.47</v>
      </c>
      <c r="O25" s="148">
        <v>3595.6763938554841</v>
      </c>
      <c r="P25" s="140">
        <v>1.27</v>
      </c>
      <c r="Q25" s="160">
        <v>5377.1772242978341</v>
      </c>
      <c r="R25" s="161">
        <f>Q25/Q28*100</f>
        <v>1.6862859970706972</v>
      </c>
    </row>
    <row r="26" spans="1:18" ht="43.5" customHeight="1" x14ac:dyDescent="0.2">
      <c r="A26" s="79" t="s">
        <v>88</v>
      </c>
      <c r="B26" s="79" t="s">
        <v>89</v>
      </c>
      <c r="C26" s="59">
        <v>898.7396058375175</v>
      </c>
      <c r="D26" s="60">
        <v>3.3460569943989262</v>
      </c>
      <c r="E26" s="59">
        <v>2096.0271156573453</v>
      </c>
      <c r="F26" s="60">
        <v>2.592997829580058</v>
      </c>
      <c r="G26" s="59">
        <v>11710.681166169446</v>
      </c>
      <c r="H26" s="60">
        <v>7.8509017792387201</v>
      </c>
      <c r="I26" s="59">
        <v>13651.706424269405</v>
      </c>
      <c r="J26" s="60">
        <v>7.8241581737776524</v>
      </c>
      <c r="K26" s="59">
        <v>20045.48582190344</v>
      </c>
      <c r="L26" s="60">
        <v>9.35169212442438</v>
      </c>
      <c r="M26" s="71">
        <v>15669.987845146465</v>
      </c>
      <c r="N26" s="76">
        <v>6.07</v>
      </c>
      <c r="O26" s="148">
        <v>9682.5830187083939</v>
      </c>
      <c r="P26" s="140">
        <v>3.43</v>
      </c>
      <c r="Q26" s="160">
        <v>8173.1241511416365</v>
      </c>
      <c r="R26" s="161">
        <f>Q26/Q28*100</f>
        <v>2.5630966273740752</v>
      </c>
    </row>
    <row r="27" spans="1:18" ht="27.6" customHeight="1" x14ac:dyDescent="0.2">
      <c r="A27" s="95"/>
      <c r="B27" s="79" t="s">
        <v>160</v>
      </c>
      <c r="C27" s="59">
        <v>635.20348587716774</v>
      </c>
      <c r="D27" s="60">
        <v>2.3648975220194437</v>
      </c>
      <c r="E27" s="59">
        <v>1982.455886380299</v>
      </c>
      <c r="F27" s="60">
        <v>2.452498716368078</v>
      </c>
      <c r="G27" s="59">
        <v>3460.2939846630447</v>
      </c>
      <c r="H27" s="60">
        <v>2.3197991487771201</v>
      </c>
      <c r="I27" s="59">
        <v>4569.315704705903</v>
      </c>
      <c r="J27" s="60">
        <v>2.6187970725761169</v>
      </c>
      <c r="K27" s="59">
        <v>6541.34937300812</v>
      </c>
      <c r="L27" s="60">
        <v>3.0516938306292287</v>
      </c>
      <c r="M27" s="71">
        <v>6392.5618115951193</v>
      </c>
      <c r="N27" s="76">
        <v>2.48</v>
      </c>
      <c r="O27" s="148">
        <v>5785.0007624311393</v>
      </c>
      <c r="P27" s="140">
        <v>2.0499999999999998</v>
      </c>
      <c r="Q27" s="160">
        <v>6925.7075308351323</v>
      </c>
      <c r="R27" s="161">
        <f>Q27/Q28*100</f>
        <v>2.1719060283677734</v>
      </c>
    </row>
    <row r="28" spans="1:18" ht="32.25" customHeight="1" x14ac:dyDescent="0.2">
      <c r="A28" s="79"/>
      <c r="B28" s="79" t="s">
        <v>91</v>
      </c>
      <c r="C28" s="59">
        <v>26859.662203660813</v>
      </c>
      <c r="D28" s="60">
        <v>100</v>
      </c>
      <c r="E28" s="59">
        <v>80834.125341200226</v>
      </c>
      <c r="F28" s="60">
        <v>100</v>
      </c>
      <c r="G28" s="59">
        <v>149163.51644008211</v>
      </c>
      <c r="H28" s="60">
        <v>100</v>
      </c>
      <c r="I28" s="59">
        <v>174481.47290813399</v>
      </c>
      <c r="J28" s="60">
        <v>100</v>
      </c>
      <c r="K28" s="59">
        <v>214351.43025666371</v>
      </c>
      <c r="L28" s="60">
        <v>100</v>
      </c>
      <c r="M28" s="71">
        <v>257945.77237016428</v>
      </c>
      <c r="N28" s="76">
        <v>100</v>
      </c>
      <c r="O28" s="148">
        <v>282138.10065941338</v>
      </c>
      <c r="P28" s="140">
        <v>100</v>
      </c>
      <c r="Q28" s="160">
        <v>318876.94220545661</v>
      </c>
      <c r="R28" s="161">
        <v>100</v>
      </c>
    </row>
    <row r="29" spans="1:18" x14ac:dyDescent="0.2">
      <c r="N29" s="31"/>
    </row>
    <row r="30" spans="1:18" x14ac:dyDescent="0.2">
      <c r="O30" s="1"/>
    </row>
    <row r="31" spans="1:18" x14ac:dyDescent="0.2">
      <c r="O31" s="1"/>
      <c r="P31" s="1"/>
    </row>
    <row r="32" spans="1:18" x14ac:dyDescent="0.2">
      <c r="O32" s="1"/>
    </row>
  </sheetData>
  <mergeCells count="11">
    <mergeCell ref="Q3:R3"/>
    <mergeCell ref="O3:P3"/>
    <mergeCell ref="M3:N3"/>
    <mergeCell ref="A1:L1"/>
    <mergeCell ref="A3:A4"/>
    <mergeCell ref="B3:B4"/>
    <mergeCell ref="C3:D3"/>
    <mergeCell ref="E3:F3"/>
    <mergeCell ref="G3:H3"/>
    <mergeCell ref="I3:J3"/>
    <mergeCell ref="K3:L3"/>
  </mergeCells>
  <pageMargins left="0.7" right="0.7" top="0.75" bottom="0.75" header="0.3" footer="0.3"/>
  <pageSetup paperSize="9" scale="45" fitToWidth="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R27"/>
  <sheetViews>
    <sheetView zoomScale="80" zoomScaleNormal="80" workbookViewId="0">
      <selection activeCell="S36" sqref="S36"/>
    </sheetView>
  </sheetViews>
  <sheetFormatPr defaultRowHeight="12" x14ac:dyDescent="0.2"/>
  <cols>
    <col min="1" max="1" width="12.83203125" customWidth="1"/>
    <col min="2" max="2" width="24.33203125" customWidth="1"/>
    <col min="3" max="3" width="10.1640625" bestFit="1" customWidth="1"/>
    <col min="4" max="4" width="9.5" bestFit="1" customWidth="1"/>
    <col min="5" max="5" width="10.1640625" bestFit="1" customWidth="1"/>
    <col min="6" max="6" width="9.5" bestFit="1" customWidth="1"/>
    <col min="7" max="7" width="11.5" bestFit="1" customWidth="1"/>
    <col min="8" max="8" width="9.5" bestFit="1" customWidth="1"/>
    <col min="9" max="9" width="11.5" bestFit="1" customWidth="1"/>
    <col min="10" max="10" width="9.5" bestFit="1" customWidth="1"/>
    <col min="11" max="11" width="11.5" bestFit="1" customWidth="1"/>
    <col min="12" max="12" width="9.5" bestFit="1" customWidth="1"/>
    <col min="13" max="13" width="12.5" customWidth="1"/>
    <col min="14" max="14" width="13.5" bestFit="1" customWidth="1"/>
    <col min="15" max="15" width="13" customWidth="1"/>
    <col min="16" max="16" width="12.1640625" customWidth="1"/>
    <col min="17" max="17" width="13.33203125" customWidth="1"/>
    <col min="18" max="18" width="10.5" customWidth="1"/>
  </cols>
  <sheetData>
    <row r="1" spans="1:18" ht="23.25" customHeight="1" x14ac:dyDescent="0.2">
      <c r="A1" s="202" t="s">
        <v>207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53"/>
      <c r="N1" s="53"/>
    </row>
    <row r="2" spans="1:18" ht="20.25" customHeight="1" x14ac:dyDescent="0.2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3"/>
      <c r="N2" s="53"/>
    </row>
    <row r="3" spans="1:18" ht="12.75" x14ac:dyDescent="0.2">
      <c r="A3" s="203" t="s">
        <v>2</v>
      </c>
      <c r="B3" s="204" t="s">
        <v>208</v>
      </c>
      <c r="C3" s="213" t="s">
        <v>164</v>
      </c>
      <c r="D3" s="214"/>
      <c r="E3" s="213" t="s">
        <v>165</v>
      </c>
      <c r="F3" s="214"/>
      <c r="G3" s="213" t="s">
        <v>166</v>
      </c>
      <c r="H3" s="214"/>
      <c r="I3" s="213" t="s">
        <v>167</v>
      </c>
      <c r="J3" s="214"/>
      <c r="K3" s="216" t="s">
        <v>168</v>
      </c>
      <c r="L3" s="216"/>
      <c r="M3" s="211" t="s">
        <v>169</v>
      </c>
      <c r="N3" s="212"/>
      <c r="O3" s="211" t="s">
        <v>227</v>
      </c>
      <c r="P3" s="212"/>
      <c r="Q3" s="211" t="s">
        <v>230</v>
      </c>
      <c r="R3" s="212"/>
    </row>
    <row r="4" spans="1:18" ht="19.5" customHeight="1" x14ac:dyDescent="0.2">
      <c r="A4" s="203"/>
      <c r="B4" s="204"/>
      <c r="C4" s="91" t="s">
        <v>170</v>
      </c>
      <c r="D4" s="91" t="s">
        <v>171</v>
      </c>
      <c r="E4" s="91" t="s">
        <v>170</v>
      </c>
      <c r="F4" s="91" t="s">
        <v>171</v>
      </c>
      <c r="G4" s="91" t="s">
        <v>170</v>
      </c>
      <c r="H4" s="91" t="s">
        <v>171</v>
      </c>
      <c r="I4" s="91" t="s">
        <v>170</v>
      </c>
      <c r="J4" s="91" t="s">
        <v>171</v>
      </c>
      <c r="K4" s="91" t="s">
        <v>170</v>
      </c>
      <c r="L4" s="91" t="s">
        <v>171</v>
      </c>
      <c r="M4" s="91" t="s">
        <v>170</v>
      </c>
      <c r="N4" s="91" t="s">
        <v>171</v>
      </c>
      <c r="O4" s="134" t="s">
        <v>170</v>
      </c>
      <c r="P4" s="134" t="s">
        <v>171</v>
      </c>
      <c r="Q4" s="150" t="s">
        <v>170</v>
      </c>
      <c r="R4" s="150" t="s">
        <v>171</v>
      </c>
    </row>
    <row r="5" spans="1:18" ht="18" customHeight="1" x14ac:dyDescent="0.2">
      <c r="A5" s="83" t="s">
        <v>111</v>
      </c>
      <c r="B5" s="79" t="s">
        <v>28</v>
      </c>
      <c r="C5" s="59">
        <v>10447.911565264638</v>
      </c>
      <c r="D5" s="60">
        <v>38.898149522672135</v>
      </c>
      <c r="E5" s="59">
        <v>33459.186060020824</v>
      </c>
      <c r="F5" s="60">
        <v>41.39240193271079</v>
      </c>
      <c r="G5" s="84">
        <v>52703.235993489558</v>
      </c>
      <c r="H5" s="85">
        <v>35.332524501499037</v>
      </c>
      <c r="I5" s="84">
        <v>55399.887200638746</v>
      </c>
      <c r="J5" s="85">
        <v>31.751157459455463</v>
      </c>
      <c r="K5" s="59">
        <v>71913.075509025221</v>
      </c>
      <c r="L5" s="60">
        <v>33.549146568752406</v>
      </c>
      <c r="M5" s="71">
        <v>81521.848291570364</v>
      </c>
      <c r="N5" s="76">
        <v>31.6</v>
      </c>
      <c r="O5" s="137">
        <v>88124.87</v>
      </c>
      <c r="P5" s="138">
        <v>31.23</v>
      </c>
      <c r="Q5" s="158">
        <v>123041.46669453841</v>
      </c>
      <c r="R5" s="159">
        <f>Q5/Q24*100</f>
        <v>38.585877625250546</v>
      </c>
    </row>
    <row r="6" spans="1:18" ht="57" customHeight="1" x14ac:dyDescent="0.2">
      <c r="A6" s="83" t="s">
        <v>112</v>
      </c>
      <c r="B6" s="86" t="s">
        <v>113</v>
      </c>
      <c r="C6" s="59">
        <v>1915.4282050000002</v>
      </c>
      <c r="D6" s="60">
        <v>7.1312445796095618</v>
      </c>
      <c r="E6" s="59">
        <v>3917.7220908985</v>
      </c>
      <c r="F6" s="60">
        <v>4.8466190168593091</v>
      </c>
      <c r="G6" s="84">
        <v>4251.4791188328545</v>
      </c>
      <c r="H6" s="85">
        <v>2.8502137924193027</v>
      </c>
      <c r="I6" s="84">
        <v>5005.1972074446567</v>
      </c>
      <c r="J6" s="85">
        <v>2.8686124228673471</v>
      </c>
      <c r="K6" s="59">
        <v>6400.7526732227816</v>
      </c>
      <c r="L6" s="60">
        <v>2.9861021526931446</v>
      </c>
      <c r="M6" s="71">
        <v>8611.7000000000007</v>
      </c>
      <c r="N6" s="76">
        <v>3.33</v>
      </c>
      <c r="O6" s="137">
        <v>11942.549516997136</v>
      </c>
      <c r="P6" s="138">
        <v>4.2300000000000004</v>
      </c>
      <c r="Q6" s="158">
        <v>11263.486626296159</v>
      </c>
      <c r="R6" s="159">
        <f>Q6/Q24*100</f>
        <v>3.5322361499060491</v>
      </c>
    </row>
    <row r="7" spans="1:18" ht="42.75" customHeight="1" x14ac:dyDescent="0.2">
      <c r="A7" s="87" t="s">
        <v>114</v>
      </c>
      <c r="B7" s="79" t="s">
        <v>115</v>
      </c>
      <c r="C7" s="59">
        <v>3197.2943792066703</v>
      </c>
      <c r="D7" s="60">
        <v>11.903702864777269</v>
      </c>
      <c r="E7" s="59">
        <v>11229.00368384536</v>
      </c>
      <c r="F7" s="60">
        <v>13.891414840511754</v>
      </c>
      <c r="G7" s="84">
        <v>18507.550486242653</v>
      </c>
      <c r="H7" s="85">
        <v>12.407558448568086</v>
      </c>
      <c r="I7" s="84">
        <v>22374.875648756217</v>
      </c>
      <c r="J7" s="85">
        <v>12.823639825952629</v>
      </c>
      <c r="K7" s="59">
        <v>27201.647062576001</v>
      </c>
      <c r="L7" s="60">
        <v>12.690210198273382</v>
      </c>
      <c r="M7" s="71">
        <v>42932.955358062623</v>
      </c>
      <c r="N7" s="136">
        <v>16.64</v>
      </c>
      <c r="O7" s="137">
        <v>63960.82</v>
      </c>
      <c r="P7" s="138">
        <v>22.67</v>
      </c>
      <c r="Q7" s="158">
        <v>61846.882161985399</v>
      </c>
      <c r="R7" s="159">
        <f>Q7/Q24*100</f>
        <v>19.395219276198603</v>
      </c>
    </row>
    <row r="8" spans="1:18" ht="30.75" customHeight="1" x14ac:dyDescent="0.2">
      <c r="A8" s="88" t="s">
        <v>8</v>
      </c>
      <c r="B8" s="63" t="s">
        <v>116</v>
      </c>
      <c r="C8" s="64">
        <v>1813.9997449109719</v>
      </c>
      <c r="D8" s="65">
        <v>6.7536208428702214</v>
      </c>
      <c r="E8" s="64">
        <v>6543.956436701159</v>
      </c>
      <c r="F8" s="65">
        <v>8.0955368899943778</v>
      </c>
      <c r="G8" s="89">
        <v>8021.9174943725438</v>
      </c>
      <c r="H8" s="90">
        <v>5.3779353596795163</v>
      </c>
      <c r="I8" s="89">
        <v>9992.8041787207912</v>
      </c>
      <c r="J8" s="90">
        <v>5.7271434107975976</v>
      </c>
      <c r="K8" s="64">
        <v>11510.748634179168</v>
      </c>
      <c r="L8" s="65">
        <v>5.3700358427262334</v>
      </c>
      <c r="M8" s="73">
        <v>27147.730421167886</v>
      </c>
      <c r="N8" s="77">
        <v>10.52</v>
      </c>
      <c r="O8" s="139">
        <v>33011.629999999997</v>
      </c>
      <c r="P8" s="138">
        <v>11.7</v>
      </c>
      <c r="Q8" s="160">
        <v>32074.939112299497</v>
      </c>
      <c r="R8" s="161">
        <f>Q8/Q24*100</f>
        <v>10.058720110165002</v>
      </c>
    </row>
    <row r="9" spans="1:18" ht="35.25" customHeight="1" x14ac:dyDescent="0.2">
      <c r="A9" s="88" t="s">
        <v>9</v>
      </c>
      <c r="B9" s="63" t="s">
        <v>32</v>
      </c>
      <c r="C9" s="64">
        <v>397.97773588753199</v>
      </c>
      <c r="D9" s="65">
        <v>1.4816930044387897</v>
      </c>
      <c r="E9" s="64">
        <v>1287.4982974092293</v>
      </c>
      <c r="F9" s="65">
        <v>1.5927657928810495</v>
      </c>
      <c r="G9" s="89">
        <v>2179.7376561783249</v>
      </c>
      <c r="H9" s="90">
        <v>1.461307502128987</v>
      </c>
      <c r="I9" s="89">
        <v>2548.5991209273861</v>
      </c>
      <c r="J9" s="90">
        <v>1.4606703384887434</v>
      </c>
      <c r="K9" s="64">
        <v>3075.8367161554797</v>
      </c>
      <c r="L9" s="65">
        <v>1.4349504047966846</v>
      </c>
      <c r="M9" s="73">
        <v>3546.8280690345</v>
      </c>
      <c r="N9" s="77">
        <v>1.38</v>
      </c>
      <c r="O9" s="139">
        <v>3506.21</v>
      </c>
      <c r="P9" s="138">
        <v>1.25</v>
      </c>
      <c r="Q9" s="160">
        <v>3593.6815441702088</v>
      </c>
      <c r="R9" s="161">
        <f>Q9/Q24*100</f>
        <v>1.1269806839325349</v>
      </c>
    </row>
    <row r="10" spans="1:18" ht="46.5" customHeight="1" x14ac:dyDescent="0.2">
      <c r="A10" s="88" t="s">
        <v>117</v>
      </c>
      <c r="B10" s="63" t="s">
        <v>118</v>
      </c>
      <c r="C10" s="64">
        <v>985.31689840816659</v>
      </c>
      <c r="D10" s="65">
        <v>3.6683890174682601</v>
      </c>
      <c r="E10" s="64">
        <v>3397.5489497349731</v>
      </c>
      <c r="F10" s="65">
        <v>4.2031121576363262</v>
      </c>
      <c r="G10" s="89">
        <v>8305.8953356917809</v>
      </c>
      <c r="H10" s="90">
        <v>5.5683155867595797</v>
      </c>
      <c r="I10" s="89">
        <v>9833.4723491080422</v>
      </c>
      <c r="J10" s="90">
        <v>5.6358260766662891</v>
      </c>
      <c r="K10" s="64">
        <v>12615.111712241385</v>
      </c>
      <c r="L10" s="65">
        <v>5.8852472769302677</v>
      </c>
      <c r="M10" s="73">
        <v>12238.396867860234</v>
      </c>
      <c r="N10" s="77">
        <v>4.74</v>
      </c>
      <c r="O10" s="139">
        <v>27442.989999999998</v>
      </c>
      <c r="P10" s="138">
        <v>9.73</v>
      </c>
      <c r="Q10" s="160">
        <v>26178.261505515686</v>
      </c>
      <c r="R10" s="161">
        <f>Q10/Q24*100</f>
        <v>8.2095184821010641</v>
      </c>
    </row>
    <row r="11" spans="1:18" ht="59.25" customHeight="1" x14ac:dyDescent="0.2">
      <c r="A11" s="87" t="s">
        <v>16</v>
      </c>
      <c r="B11" s="79" t="s">
        <v>39</v>
      </c>
      <c r="C11" s="59">
        <v>8912.7341288376228</v>
      </c>
      <c r="D11" s="60">
        <v>33.182599472985437</v>
      </c>
      <c r="E11" s="59">
        <v>25897.057380903636</v>
      </c>
      <c r="F11" s="60">
        <v>32.037282857447089</v>
      </c>
      <c r="G11" s="84">
        <v>56999.693240524561</v>
      </c>
      <c r="H11" s="85">
        <v>38.212891865834308</v>
      </c>
      <c r="I11" s="84">
        <v>71252.186033365855</v>
      </c>
      <c r="J11" s="85">
        <v>40.836534014634751</v>
      </c>
      <c r="K11" s="59">
        <v>79182.127818305307</v>
      </c>
      <c r="L11" s="60">
        <v>36.940330989857571</v>
      </c>
      <c r="M11" s="71">
        <v>98545.070960418583</v>
      </c>
      <c r="N11" s="76">
        <v>38.200000000000003</v>
      </c>
      <c r="O11" s="137">
        <v>99193.41</v>
      </c>
      <c r="P11" s="138">
        <v>35.159999999999997</v>
      </c>
      <c r="Q11" s="158">
        <v>102508.50118795007</v>
      </c>
      <c r="R11" s="159">
        <f>Q11/Q24*100</f>
        <v>32.14672734847742</v>
      </c>
    </row>
    <row r="12" spans="1:18" ht="57" customHeight="1" x14ac:dyDescent="0.2">
      <c r="A12" s="87" t="s">
        <v>119</v>
      </c>
      <c r="B12" s="79" t="s">
        <v>120</v>
      </c>
      <c r="C12" s="59">
        <v>782.96705199999997</v>
      </c>
      <c r="D12" s="60">
        <v>2.9150294075302483</v>
      </c>
      <c r="E12" s="59">
        <v>2069.0055594999999</v>
      </c>
      <c r="F12" s="60">
        <v>2.5595694278459047</v>
      </c>
      <c r="G12" s="84">
        <v>1143.77191819</v>
      </c>
      <c r="H12" s="85">
        <v>0.76679066402235485</v>
      </c>
      <c r="I12" s="84">
        <v>1197.9637000799999</v>
      </c>
      <c r="J12" s="85">
        <v>0.68658504545679655</v>
      </c>
      <c r="K12" s="59">
        <v>1469.9660156299999</v>
      </c>
      <c r="L12" s="60">
        <v>0.68577383125919289</v>
      </c>
      <c r="M12" s="71">
        <v>2675.0468311099999</v>
      </c>
      <c r="N12" s="76">
        <v>1.04</v>
      </c>
      <c r="O12" s="137">
        <v>2130.39</v>
      </c>
      <c r="P12" s="138">
        <v>0.76</v>
      </c>
      <c r="Q12" s="158">
        <v>4424.6296302699993</v>
      </c>
      <c r="R12" s="159">
        <f>Q12/Q24*100</f>
        <v>1.387566501255256</v>
      </c>
    </row>
    <row r="13" spans="1:18" ht="45.75" customHeight="1" x14ac:dyDescent="0.2">
      <c r="A13" s="87" t="s">
        <v>121</v>
      </c>
      <c r="B13" s="79" t="s">
        <v>122</v>
      </c>
      <c r="C13" s="59">
        <v>877.90884630635946</v>
      </c>
      <c r="D13" s="60">
        <v>3.2685029307133489</v>
      </c>
      <c r="E13" s="59">
        <v>2067.8145763233633</v>
      </c>
      <c r="F13" s="60">
        <v>2.5580960610325576</v>
      </c>
      <c r="G13" s="84">
        <v>11550.492209169446</v>
      </c>
      <c r="H13" s="85">
        <v>7.7435102663386157</v>
      </c>
      <c r="I13" s="84">
        <v>13613.734207309408</v>
      </c>
      <c r="J13" s="85">
        <v>7.8023952803729228</v>
      </c>
      <c r="K13" s="59">
        <v>19702.090886047699</v>
      </c>
      <c r="L13" s="60">
        <v>9.1914902841826027</v>
      </c>
      <c r="M13" s="71">
        <v>15326.542909290727</v>
      </c>
      <c r="N13" s="76">
        <v>5.94</v>
      </c>
      <c r="O13" s="137">
        <v>9084.3700000000008</v>
      </c>
      <c r="P13" s="138">
        <v>3.22</v>
      </c>
      <c r="Q13" s="158">
        <v>7782.2041945522196</v>
      </c>
      <c r="R13" s="159">
        <f>Q13/Q24*100</f>
        <v>2.4405038949282329</v>
      </c>
    </row>
    <row r="14" spans="1:18" ht="45" customHeight="1" x14ac:dyDescent="0.2">
      <c r="A14" s="88" t="s">
        <v>21</v>
      </c>
      <c r="B14" s="63" t="s">
        <v>123</v>
      </c>
      <c r="C14" s="64">
        <v>463.284379</v>
      </c>
      <c r="D14" s="65">
        <v>1.7248332294248176</v>
      </c>
      <c r="E14" s="64">
        <v>1665.7006681500002</v>
      </c>
      <c r="F14" s="65">
        <v>2.0606404301637338</v>
      </c>
      <c r="G14" s="89">
        <v>9866.6313773499987</v>
      </c>
      <c r="H14" s="90">
        <v>6.6146411755540448</v>
      </c>
      <c r="I14" s="89">
        <v>11875.548450699996</v>
      </c>
      <c r="J14" s="90">
        <v>6.8061945218404789</v>
      </c>
      <c r="K14" s="64">
        <v>16974.954752189999</v>
      </c>
      <c r="L14" s="65">
        <v>7.9192169288836736</v>
      </c>
      <c r="M14" s="73">
        <v>9107.7631757399995</v>
      </c>
      <c r="N14" s="77">
        <v>3.53</v>
      </c>
      <c r="O14" s="139">
        <v>8649.16</v>
      </c>
      <c r="P14" s="138">
        <v>3.07</v>
      </c>
      <c r="Q14" s="160">
        <v>6943.20635726</v>
      </c>
      <c r="R14" s="161">
        <f>Q14/Q24*100</f>
        <v>2.1773936708118584</v>
      </c>
    </row>
    <row r="15" spans="1:18" ht="33.75" customHeight="1" x14ac:dyDescent="0.2">
      <c r="A15" s="88" t="s">
        <v>22</v>
      </c>
      <c r="B15" s="63" t="s">
        <v>45</v>
      </c>
      <c r="C15" s="64">
        <v>5.4028373063594515</v>
      </c>
      <c r="D15" s="65">
        <v>2.011506051488271E-2</v>
      </c>
      <c r="E15" s="64">
        <v>20.003695563363515</v>
      </c>
      <c r="F15" s="65">
        <v>2.474659740416324E-2</v>
      </c>
      <c r="G15" s="89">
        <v>20.317221042817994</v>
      </c>
      <c r="H15" s="90">
        <v>1.3620771035509393E-2</v>
      </c>
      <c r="I15" s="89">
        <v>24.797476176252744</v>
      </c>
      <c r="J15" s="90">
        <v>1.4212096999724911E-2</v>
      </c>
      <c r="K15" s="64">
        <v>76.770388958215804</v>
      </c>
      <c r="L15" s="65">
        <v>3.5815197904810414E-2</v>
      </c>
      <c r="M15" s="73">
        <v>125.0654276907272</v>
      </c>
      <c r="N15" s="77">
        <v>0.05</v>
      </c>
      <c r="O15" s="139">
        <v>113.65</v>
      </c>
      <c r="P15" s="138">
        <v>0.04</v>
      </c>
      <c r="Q15" s="160">
        <v>50.084835622219188</v>
      </c>
      <c r="R15" s="161">
        <f>Q15/Q24*100</f>
        <v>1.5706634438920602E-2</v>
      </c>
    </row>
    <row r="16" spans="1:18" ht="45" customHeight="1" x14ac:dyDescent="0.2">
      <c r="A16" s="88" t="s">
        <v>209</v>
      </c>
      <c r="B16" s="63" t="s">
        <v>125</v>
      </c>
      <c r="C16" s="64">
        <v>409.22163</v>
      </c>
      <c r="D16" s="65">
        <v>1.5235546407736487</v>
      </c>
      <c r="E16" s="64">
        <v>382.11021261000002</v>
      </c>
      <c r="F16" s="65">
        <v>0.47270903346466081</v>
      </c>
      <c r="G16" s="89">
        <v>1663.5436107766307</v>
      </c>
      <c r="H16" s="90">
        <v>1.1152483197490615</v>
      </c>
      <c r="I16" s="89">
        <v>1713.3882804331577</v>
      </c>
      <c r="J16" s="90">
        <v>0.98198866153271847</v>
      </c>
      <c r="K16" s="64">
        <v>2650.3157448994857</v>
      </c>
      <c r="L16" s="65">
        <v>1.23</v>
      </c>
      <c r="M16" s="73">
        <v>6093.7</v>
      </c>
      <c r="N16" s="77">
        <v>2.36</v>
      </c>
      <c r="O16" s="139">
        <v>321.56</v>
      </c>
      <c r="P16" s="138">
        <v>0.11</v>
      </c>
      <c r="Q16" s="160">
        <v>788.91300166999997</v>
      </c>
      <c r="R16" s="161">
        <f>Q16/Q24*100</f>
        <v>0.24740358967745399</v>
      </c>
    </row>
    <row r="17" spans="1:18" ht="37.5" customHeight="1" x14ac:dyDescent="0.2">
      <c r="A17" s="87" t="s">
        <v>126</v>
      </c>
      <c r="B17" s="79" t="s">
        <v>127</v>
      </c>
      <c r="C17" s="59">
        <v>10.124155999999999</v>
      </c>
      <c r="D17" s="60">
        <v>3.7692789742605683E-2</v>
      </c>
      <c r="E17" s="59">
        <v>38.068935209999992</v>
      </c>
      <c r="F17" s="60">
        <v>4.7095128510775998E-2</v>
      </c>
      <c r="G17" s="84">
        <v>216.90086682</v>
      </c>
      <c r="H17" s="85">
        <v>0.14541147325869561</v>
      </c>
      <c r="I17" s="84">
        <v>391.94927758000006</v>
      </c>
      <c r="J17" s="85">
        <v>0.22463661674060076</v>
      </c>
      <c r="K17" s="59">
        <v>609.07733930999996</v>
      </c>
      <c r="L17" s="60">
        <v>0.28414895043186439</v>
      </c>
      <c r="M17" s="71">
        <v>653.07314395000003</v>
      </c>
      <c r="N17" s="76">
        <v>0.25</v>
      </c>
      <c r="O17" s="137">
        <v>914.39</v>
      </c>
      <c r="P17" s="138">
        <v>0.32</v>
      </c>
      <c r="Q17" s="158">
        <v>914.38781426000003</v>
      </c>
      <c r="R17" s="159">
        <f>Q17/Q24*100</f>
        <v>0.28675256603246274</v>
      </c>
    </row>
    <row r="18" spans="1:18" ht="38.25" x14ac:dyDescent="0.2">
      <c r="A18" s="87" t="s">
        <v>26</v>
      </c>
      <c r="B18" s="79" t="s">
        <v>128</v>
      </c>
      <c r="C18" s="59"/>
      <c r="D18" s="60"/>
      <c r="E18" s="59"/>
      <c r="F18" s="60"/>
      <c r="G18" s="84"/>
      <c r="H18" s="85"/>
      <c r="I18" s="84"/>
      <c r="J18" s="85"/>
      <c r="K18" s="59"/>
      <c r="L18" s="60"/>
      <c r="M18" s="71"/>
      <c r="N18" s="76"/>
      <c r="O18" s="137"/>
      <c r="P18" s="138"/>
      <c r="Q18" s="160"/>
      <c r="R18" s="161"/>
    </row>
    <row r="19" spans="1:18" ht="19.5" customHeight="1" x14ac:dyDescent="0.2">
      <c r="A19" s="88" t="s">
        <v>129</v>
      </c>
      <c r="B19" s="63" t="s">
        <v>130</v>
      </c>
      <c r="C19" s="64"/>
      <c r="D19" s="65"/>
      <c r="E19" s="64"/>
      <c r="F19" s="65"/>
      <c r="G19" s="89"/>
      <c r="H19" s="90"/>
      <c r="I19" s="89"/>
      <c r="J19" s="90"/>
      <c r="K19" s="64"/>
      <c r="L19" s="65"/>
      <c r="M19" s="73"/>
      <c r="N19" s="77"/>
      <c r="O19" s="139"/>
      <c r="P19" s="138"/>
      <c r="Q19" s="160"/>
      <c r="R19" s="161"/>
    </row>
    <row r="20" spans="1:18" ht="19.5" customHeight="1" x14ac:dyDescent="0.2">
      <c r="A20" s="88" t="s">
        <v>131</v>
      </c>
      <c r="B20" s="63" t="s">
        <v>132</v>
      </c>
      <c r="C20" s="64"/>
      <c r="D20" s="65"/>
      <c r="E20" s="64"/>
      <c r="F20" s="65"/>
      <c r="G20" s="89"/>
      <c r="H20" s="90"/>
      <c r="I20" s="89"/>
      <c r="J20" s="90"/>
      <c r="K20" s="64"/>
      <c r="L20" s="65"/>
      <c r="M20" s="73"/>
      <c r="N20" s="77"/>
      <c r="O20" s="139"/>
      <c r="P20" s="138"/>
      <c r="Q20" s="160"/>
      <c r="R20" s="161"/>
    </row>
    <row r="21" spans="1:18" ht="63" customHeight="1" x14ac:dyDescent="0.2">
      <c r="A21" s="88" t="s">
        <v>133</v>
      </c>
      <c r="B21" s="63" t="s">
        <v>134</v>
      </c>
      <c r="C21" s="64"/>
      <c r="D21" s="65"/>
      <c r="E21" s="64"/>
      <c r="F21" s="65"/>
      <c r="G21" s="89"/>
      <c r="H21" s="90"/>
      <c r="I21" s="89"/>
      <c r="J21" s="90"/>
      <c r="K21" s="64"/>
      <c r="L21" s="65"/>
      <c r="M21" s="73"/>
      <c r="N21" s="77"/>
      <c r="O21" s="139"/>
      <c r="P21" s="138"/>
      <c r="Q21" s="160"/>
      <c r="R21" s="161"/>
    </row>
    <row r="22" spans="1:18" ht="20.25" customHeight="1" x14ac:dyDescent="0.2">
      <c r="A22" s="87" t="s">
        <v>135</v>
      </c>
      <c r="B22" s="79" t="s">
        <v>50</v>
      </c>
      <c r="C22" s="59">
        <v>82.973641168356451</v>
      </c>
      <c r="D22" s="60">
        <v>0.30891543065291277</v>
      </c>
      <c r="E22" s="59">
        <v>203.85900332824872</v>
      </c>
      <c r="F22" s="60">
        <v>0.25219423414029835</v>
      </c>
      <c r="G22" s="84">
        <v>534.65995648000001</v>
      </c>
      <c r="H22" s="85">
        <v>0.35843882555207057</v>
      </c>
      <c r="I22" s="84">
        <v>1063.8082462831999</v>
      </c>
      <c r="J22" s="85">
        <v>0.60969696584536748</v>
      </c>
      <c r="K22" s="59">
        <v>1940.0269188485211</v>
      </c>
      <c r="L22" s="60">
        <v>0.90406833405568499</v>
      </c>
      <c r="M22" s="71">
        <v>1940</v>
      </c>
      <c r="N22" s="76">
        <v>0.75</v>
      </c>
      <c r="O22" s="137">
        <v>1916.69</v>
      </c>
      <c r="P22" s="138">
        <v>0.68</v>
      </c>
      <c r="Q22" s="158">
        <v>1084.064179029159</v>
      </c>
      <c r="R22" s="159">
        <f>Q22/Q24*100</f>
        <v>0.33996317561609146</v>
      </c>
    </row>
    <row r="23" spans="1:18" ht="32.25" customHeight="1" x14ac:dyDescent="0.2">
      <c r="A23" s="88" t="s">
        <v>27</v>
      </c>
      <c r="B23" s="63" t="s">
        <v>136</v>
      </c>
      <c r="C23" s="64">
        <v>632.32022987716766</v>
      </c>
      <c r="D23" s="65">
        <v>2.3541630013164725</v>
      </c>
      <c r="E23" s="64">
        <v>1952.4080511702991</v>
      </c>
      <c r="F23" s="65">
        <v>2.4153265009415263</v>
      </c>
      <c r="G23" s="89">
        <v>3255.7326503330451</v>
      </c>
      <c r="H23" s="90">
        <v>2.1826601625075317</v>
      </c>
      <c r="I23" s="89">
        <v>4181.8713866759026</v>
      </c>
      <c r="J23" s="90">
        <v>2.3967423686741194</v>
      </c>
      <c r="K23" s="64">
        <v>5932.6460336981199</v>
      </c>
      <c r="L23" s="65">
        <v>2.7677193600221783</v>
      </c>
      <c r="M23" s="73">
        <v>5739.4886676451197</v>
      </c>
      <c r="N23" s="77">
        <v>2.23</v>
      </c>
      <c r="O23" s="137">
        <v>4870.6099999999997</v>
      </c>
      <c r="P23" s="138">
        <v>1.73</v>
      </c>
      <c r="Q23" s="160">
        <v>6011.3197165751326</v>
      </c>
      <c r="R23" s="161">
        <f>Q23/Q24*100</f>
        <v>1.8851534623353106</v>
      </c>
    </row>
    <row r="24" spans="1:18" ht="32.25" customHeight="1" x14ac:dyDescent="0.2">
      <c r="A24" s="87"/>
      <c r="B24" s="79" t="s">
        <v>91</v>
      </c>
      <c r="C24" s="59">
        <v>26859.662203660817</v>
      </c>
      <c r="D24" s="60">
        <v>100</v>
      </c>
      <c r="E24" s="59">
        <v>80834.125341200226</v>
      </c>
      <c r="F24" s="60">
        <v>100</v>
      </c>
      <c r="G24" s="84">
        <v>149163.51644008211</v>
      </c>
      <c r="H24" s="85">
        <v>100</v>
      </c>
      <c r="I24" s="84">
        <v>174481.47290813399</v>
      </c>
      <c r="J24" s="85">
        <v>100</v>
      </c>
      <c r="K24" s="59">
        <v>214351.43025666376</v>
      </c>
      <c r="L24" s="60">
        <v>100</v>
      </c>
      <c r="M24" s="71">
        <v>257945.77237016428</v>
      </c>
      <c r="N24" s="76">
        <v>100</v>
      </c>
      <c r="O24" s="137">
        <v>282138.10065936582</v>
      </c>
      <c r="P24" s="138">
        <v>100</v>
      </c>
      <c r="Q24" s="160">
        <v>318876.94220545661</v>
      </c>
      <c r="R24" s="161">
        <v>100</v>
      </c>
    </row>
    <row r="27" spans="1:18" x14ac:dyDescent="0.2">
      <c r="R27" s="145"/>
    </row>
  </sheetData>
  <mergeCells count="11">
    <mergeCell ref="Q3:R3"/>
    <mergeCell ref="O3:P3"/>
    <mergeCell ref="M3:N3"/>
    <mergeCell ref="A1:L1"/>
    <mergeCell ref="A3:A4"/>
    <mergeCell ref="B3:B4"/>
    <mergeCell ref="C3:D3"/>
    <mergeCell ref="E3:F3"/>
    <mergeCell ref="G3:H3"/>
    <mergeCell ref="I3:J3"/>
    <mergeCell ref="K3:L3"/>
  </mergeCells>
  <pageMargins left="0.7" right="0.7" top="0.75" bottom="0.75" header="0.3" footer="0.3"/>
  <pageSetup paperSize="9" scale="5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8</vt:i4>
      </vt:variant>
      <vt:variant>
        <vt:lpstr>Іменовані діапазони</vt:lpstr>
      </vt:variant>
      <vt:variant>
        <vt:i4>1</vt:i4>
      </vt:variant>
    </vt:vector>
  </HeadingPairs>
  <TitlesOfParts>
    <vt:vector size="9" baseType="lpstr">
      <vt:lpstr>Зміст</vt:lpstr>
      <vt:lpstr>Т1</vt:lpstr>
      <vt:lpstr>Т2</vt:lpstr>
      <vt:lpstr>Т3</vt:lpstr>
      <vt:lpstr>Т4</vt:lpstr>
      <vt:lpstr>Т5</vt:lpstr>
      <vt:lpstr>Т6</vt:lpstr>
      <vt:lpstr>Т7</vt:lpstr>
      <vt:lpstr>Зміст!Область_друку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D.Soldatova</dc:creator>
  <cp:lastModifiedBy>O.Eremkina</cp:lastModifiedBy>
  <cp:lastPrinted>2021-02-24T09:16:53Z</cp:lastPrinted>
  <dcterms:created xsi:type="dcterms:W3CDTF">2020-02-26T08:42:10Z</dcterms:created>
  <dcterms:modified xsi:type="dcterms:W3CDTF">2022-02-28T10:07:48Z</dcterms:modified>
</cp:coreProperties>
</file>